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png" ContentType="image/png"/>
  <Override PartName="/xl/styles.xml" ContentType="application/vnd.openxmlformats-officedocument.spreadsheetml.styles+xml"/>
  <Override PartName="/xl/worksheets/sheet1.xml" ContentType="application/vnd.openxmlformats-officedocument.spreadsheetml.worksheet+xml"/>
  <Override PartName="/xl/ctrProps/ctrProp1.xml" ContentType="application/vnd.ms-excel.controlproperties+xml"/>
  <Override PartName="/xl/ctrProps/ctrProp2.xml" ContentType="application/vnd.ms-excel.controlproperties+xml"/>
  <Override PartName="/xl/ctrProps/ctrProp3.xml" ContentType="application/vnd.ms-excel.controlproperties+xml"/>
  <Override PartName="/xl/drawings/drawing1.xml" ContentType="application/vnd.openxmlformats-officedocument.drawing+xml"/>
  <Default Extension="vml" ContentType="application/vnd.openxmlformats-officedocument.vmlDrawing"/>
  <Default Extension="bin" ContentType="application/vnd.openxmlformats-officedocument.spreadsheetml.printerSettings"/>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5.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drawings/drawing6.xml" ContentType="application/vnd.openxmlformats-officedocument.drawing+xml"/>
  <Override PartName="/xl/worksheets/sheet8.xml" ContentType="application/vnd.openxmlformats-officedocument.spreadsheetml.worksheet+xml"/>
  <Override PartName="/xl/drawings/drawing7.xml" ContentType="application/vnd.openxmlformats-officedocument.drawing+xml"/>
  <Override PartName="/xl/worksheets/sheet9.xml" ContentType="application/vnd.openxmlformats-officedocument.spreadsheetml.worksheet+xml"/>
  <Override PartName="/xl/drawings/drawing8.xml" ContentType="application/vnd.openxmlformats-officedocument.drawing+xml"/>
  <Override PartName="/xl/worksheets/sheet10.xml" ContentType="application/vnd.openxmlformats-officedocument.spreadsheetml.worksheet+xml"/>
  <Override PartName="/xl/drawings/drawing9.xml" ContentType="application/vnd.openxmlformats-officedocument.drawing+xml"/>
  <Override PartName="/xl/worksheets/sheet11.xml" ContentType="application/vnd.openxmlformats-officedocument.spreadsheetml.worksheet+xml"/>
  <Override PartName="/xl/drawings/drawing10.xml" ContentType="application/vnd.openxmlformats-officedocument.drawing+xml"/>
  <Override PartName="/xl/worksheets/sheet12.xml" ContentType="application/vnd.openxmlformats-officedocument.spreadsheetml.worksheet+xml"/>
  <Override PartName="/xl/drawings/drawing11.xml" ContentType="application/vnd.openxmlformats-officedocument.drawing+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drawings/drawing12.xml" ContentType="application/vnd.openxmlformats-officedocument.drawing+xml"/>
  <Override PartName="/xl/worksheets/sheet16.xml" ContentType="application/vnd.openxmlformats-officedocument.spreadsheetml.worksheet+xml"/>
  <Override PartName="/xl/drawings/drawing13.xml" ContentType="application/vnd.openxmlformats-officedocument.drawing+xml"/>
  <Override PartName="/xl/worksheets/sheet17.xml" ContentType="application/vnd.openxmlformats-officedocument.spreadsheetml.worksheet+xml"/>
  <Override PartName="/xl/drawings/drawing14.xml" ContentType="application/vnd.openxmlformats-officedocument.drawing+xml"/>
  <Override PartName="/xl/worksheets/sheet18.xml" ContentType="application/vnd.openxmlformats-officedocument.spreadsheetml.worksheet+xml"/>
  <Override PartName="/xl/drawings/drawing15.xml" ContentType="application/vnd.openxmlformats-officedocument.drawing+xml"/>
  <Override PartName="/xl/worksheets/sheet19.xml" ContentType="application/vnd.openxmlformats-officedocument.spreadsheetml.worksheet+xml"/>
  <Override PartName="/xl/drawings/drawing16.xml" ContentType="application/vnd.openxmlformats-officedocument.drawing+xml"/>
  <Override PartName="/xl/worksheets/sheet20.xml" ContentType="application/vnd.openxmlformats-officedocument.spreadsheetml.worksheet+xml"/>
  <Override PartName="/xl/worksheets/sheet21.xml" ContentType="application/vnd.openxmlformats-officedocument.spreadsheetml.worksheet+xml"/>
  <Override PartName="/xl/drawings/drawing17.xml" ContentType="application/vnd.openxmlformats-officedocument.drawing+xml"/>
  <Override PartName="/xl/worksheets/sheet22.xml" ContentType="application/vnd.openxmlformats-officedocument.spreadsheetml.worksheet+xml"/>
  <Override PartName="/xl/drawings/drawing18.xml" ContentType="application/vnd.openxmlformats-officedocument.drawing+xml"/>
  <Override PartName="/xl/worksheets/sheet23.xml" ContentType="application/vnd.openxmlformats-officedocument.spreadsheetml.worksheet+xml"/>
  <Override PartName="/xl/drawings/drawing19.xml" ContentType="application/vnd.openxmlformats-officedocument.drawing+xml"/>
  <Override PartName="/xl/worksheets/sheet24.xml" ContentType="application/vnd.openxmlformats-officedocument.spreadsheetml.worksheet+xml"/>
  <Override PartName="/xl/drawings/drawing20.xml" ContentType="application/vnd.openxmlformats-officedocument.drawing+xml"/>
  <Override PartName="/xl/worksheets/sheet25.xml" ContentType="application/vnd.openxmlformats-officedocument.spreadsheetml.worksheet+xml"/>
  <Override PartName="/xl/worksheets/sheet26.xml" ContentType="application/vnd.openxmlformats-officedocument.spreadsheetml.worksheet+xml"/>
  <Override PartName="/xl/drawings/drawing21.xml" ContentType="application/vnd.openxmlformats-officedocument.drawing+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calcChain.xml" ContentType="application/vnd.openxmlformats-officedocument.spreadsheetml.calcChain+xml"/>
  <Override PartName="/xl/metadata.xml" ContentType="application/vnd.openxmlformats-officedocument.spreadsheetml.sheetMetadata+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7328" codeName="{DC05BD20-4804-7139-695A-D245BE01A294}"/>
  <workbookPr codeName="ThisWorkbook"/>
  <mc:AlternateContent xmlns:mc="http://schemas.openxmlformats.org/markup-compatibility/2006">
    <mc:Choice Requires="x15">
      <x15ac:absPath xmlns:x15ac="http://schemas.microsoft.com/office/spreadsheetml/2010/11/ac" url="https://onedrive-global.kpmg.com/personal/vkalabin_kpmg_kz/Documents/Documents/Data Book Final/2324/"/>
    </mc:Choice>
  </mc:AlternateContent>
  <workbookProtection workbookAlgorithmName="SHA-512" workbookHashValue="/VpIMKXTrEXd32UB9Cri5rhkV+/+MCGPM0e3KXda46qxBz8Z9Ei+4NdcpczmG6CP+vwWVKx+jcw/VTM8JV+Y/A==" workbookSaltValue="+OYKe1stuHEHGcacUDZ6hw==" workbookSpinCount="100000" lockStructure="1"/>
  <bookViews>
    <workbookView xWindow="-110" yWindow="-110" windowWidth="19420" windowHeight="11620" tabRatio="599" firstSheet="2" activeTab="2"/>
  </bookViews>
  <sheets>
    <sheet name="Cover" sheetId="23" state="hidden" r:id="rId3"/>
    <sheet name="Content_" sheetId="29" state="hidden" r:id="rId4"/>
    <sheet name="Content" sheetId="74" r:id="rId5"/>
    <sheet name="GRI Content" sheetId="30" r:id="rId6"/>
    <sheet name="SASB Content" sheetId="68" r:id="rId7"/>
    <sheet name="Figures" sheetId="70" r:id="rId8"/>
    <sheet name="Environmental&gt;&gt;" sheetId="32" r:id="rId9"/>
    <sheet name="Emissions" sheetId="39" r:id="rId10"/>
    <sheet name="Water resources" sheetId="38" r:id="rId11"/>
    <sheet name="Energy" sheetId="21" r:id="rId12"/>
    <sheet name="Waste" sheetId="40" r:id="rId13"/>
    <sheet name="Expenditure" sheetId="58" r:id="rId14"/>
    <sheet name="Biodiversity" sheetId="49" state="hidden" r:id="rId15"/>
    <sheet name="Social&gt;&gt;" sheetId="34" r:id="rId16"/>
    <sheet name="Методология отчетности" sheetId="51" state="hidden" r:id="rId17"/>
    <sheet name="Employees" sheetId="54" r:id="rId18"/>
    <sheet name="Diversity&amp;Inclusion" sheetId="52" r:id="rId19"/>
    <sheet name="Training" sheetId="62" r:id="rId20"/>
    <sheet name="HSE" sheetId="63" r:id="rId21"/>
    <sheet name="Local communities" sheetId="64" r:id="rId22"/>
    <sheet name="Governance&gt;&gt;" sheetId="35" r:id="rId23"/>
    <sheet name="Corporate governance" sheetId="46" r:id="rId24"/>
    <sheet name="Financial" sheetId="36" r:id="rId25"/>
    <sheet name="Procurement" sheetId="48" r:id="rId26"/>
    <sheet name="Compliance" sheetId="47" r:id="rId27"/>
    <sheet name="Others&gt;&gt;" sheetId="37" r:id="rId28"/>
    <sheet name="Operational indicators" sheetId="20" r:id="rId29"/>
    <sheet name="Translation" sheetId="69" state="hidden" r:id="rId30"/>
    <sheet name="tfig" sheetId="71" state="hidden" r:id="rId31"/>
  </sheets>
  <externalReferences>
    <externalReference r:id="rId36"/>
    <externalReference r:id="rId37"/>
    <externalReference r:id="rId38"/>
    <externalReference r:id="rId39"/>
    <externalReference r:id="rId40"/>
    <externalReference r:id="rId41"/>
  </externalReferences>
  <definedNames>
    <definedName name="_ftn1" localSheetId="24">Compliance!$B$22</definedName>
    <definedName name="_ftn2" localSheetId="22">Financial!$B$14</definedName>
    <definedName name="_ftn3" localSheetId="22">Financial!$B$15</definedName>
    <definedName name="_ftn4" localSheetId="22">Financial!$B$16</definedName>
    <definedName name="_ftn5" localSheetId="22">Financial!$B$17</definedName>
    <definedName name="_ftnref1" localSheetId="24">Compliance!$B$16</definedName>
    <definedName name="_ftnref2" localSheetId="22">Financial!$B$6</definedName>
    <definedName name="_ftnref3" localSheetId="22">Financial!$B$8</definedName>
    <definedName name="_ftnref4" localSheetId="22">Financial!$B$11</definedName>
    <definedName name="_ftnref5" localSheetId="22">Financial!$B$12</definedName>
    <definedName name="Gasoline">'[1]EN3'!$G$2:$G$3</definedName>
    <definedName name="NY">[2]Sheet3!$A$6:$A$7</definedName>
    <definedName name="Oil">'[1]EN3'!$G$6:$G$7</definedName>
    <definedName name="YN">[3]Sheet5!$A$1:$A$2</definedName>
    <definedName name="Применимо">'[4]Энергия КМГ'!$L$7:$L$10</definedName>
    <definedName name="Тип">'[5]EC2'!$M$3:$M$5</definedName>
    <definedName name="Характ">'[5]EC 7'!$I$3:$I$5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29" l="1" a="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<sst xmlns="http://schemas.openxmlformats.org/spreadsheetml/2006/main" count="6379" uniqueCount="2656">
  <si>
    <t xml:space="preserve"> млн т СО2-экв</t>
  </si>
  <si>
    <t>по сегментам деятельности:</t>
  </si>
  <si>
    <t>Разведка и добыча нефти и газа</t>
  </si>
  <si>
    <t>Переработка нефти</t>
  </si>
  <si>
    <t>Транспортировка нефти</t>
  </si>
  <si>
    <t>Транспортировка газа</t>
  </si>
  <si>
    <t>Разведка и добыча урана</t>
  </si>
  <si>
    <t>Производство электроэнергии</t>
  </si>
  <si>
    <t>Производство теплоэнергии</t>
  </si>
  <si>
    <t>Железнодорожные перевозки</t>
  </si>
  <si>
    <t>Пассажирские авиаперевозки</t>
  </si>
  <si>
    <t>Телекоммуникационные услуги</t>
  </si>
  <si>
    <t>Сектор передачи электрической энергии</t>
  </si>
  <si>
    <t>Производство химической продукции</t>
  </si>
  <si>
    <t>Добыча угля</t>
  </si>
  <si>
    <t>Металлургические проекты (только для Тау-Кен Алтын, Tau-Ken Temir на простое)</t>
  </si>
  <si>
    <t>по видам энергии:</t>
  </si>
  <si>
    <t>Покупная электроэнергия</t>
  </si>
  <si>
    <t>Покупная тепловая энергия</t>
  </si>
  <si>
    <t>млн тенге</t>
  </si>
  <si>
    <t>Снижение выбросов Охвата 1 (прямые)</t>
  </si>
  <si>
    <t>Снижение выбросов Охвата 2 (косвенные)</t>
  </si>
  <si>
    <t>Летучие органические соединения (ЛОС)</t>
  </si>
  <si>
    <t>Оксид углерода (СО)</t>
  </si>
  <si>
    <t>Твердые частицы (РМ)</t>
  </si>
  <si>
    <t>Прочие</t>
  </si>
  <si>
    <t>по типу источника:</t>
  </si>
  <si>
    <t>поверхностные водные объекты</t>
  </si>
  <si>
    <t>подземные водные объекты</t>
  </si>
  <si>
    <t>городские системы водоснабжения</t>
  </si>
  <si>
    <t>попутно-пластовые воды</t>
  </si>
  <si>
    <t>воды сторонних организаций</t>
  </si>
  <si>
    <t>другие системы водоснабжения</t>
  </si>
  <si>
    <t>по типу деятельности:</t>
  </si>
  <si>
    <t>Приведения в действие гидрогенераторов ГЭС</t>
  </si>
  <si>
    <t>Поддержание пластового давления</t>
  </si>
  <si>
    <t>по типу принимающего объекта:</t>
  </si>
  <si>
    <t>по типу минерализации:</t>
  </si>
  <si>
    <t>пресная вода</t>
  </si>
  <si>
    <t>другая вода</t>
  </si>
  <si>
    <t>искусственные водные объекты (пруды-испарители, пруды-накопители и поля фильтрации)</t>
  </si>
  <si>
    <t>передано другим сторонам для утилизации</t>
  </si>
  <si>
    <t>Водопотребление по типу операций</t>
  </si>
  <si>
    <t>Производственные нужды</t>
  </si>
  <si>
    <t>Хозяйственно-питьевые</t>
  </si>
  <si>
    <t>Переданы без использования третьим сторонам</t>
  </si>
  <si>
    <t>ГЭС</t>
  </si>
  <si>
    <t>золоотвал</t>
  </si>
  <si>
    <t>Общий объем безвозвратного водопотребления</t>
  </si>
  <si>
    <t>Общий объем водопотребления в регионах с дефицитом воды</t>
  </si>
  <si>
    <t>Прочие показатели</t>
  </si>
  <si>
    <t>Объем повторно-используемой воды (после очистки)</t>
  </si>
  <si>
    <t>Объем оборотной воды</t>
  </si>
  <si>
    <t>тыс. ГДж</t>
  </si>
  <si>
    <t>Жидкое топливо, включая:</t>
  </si>
  <si>
    <t>Бензин</t>
  </si>
  <si>
    <t>Дизельное топливо</t>
  </si>
  <si>
    <t xml:space="preserve">Котельно-печное топливо, включая: </t>
  </si>
  <si>
    <t>Печное топливо</t>
  </si>
  <si>
    <t>Нефть</t>
  </si>
  <si>
    <t>Мазут</t>
  </si>
  <si>
    <t>Судовое топливо (мазут ИФО)</t>
  </si>
  <si>
    <t>Попутно-нефтяной газ</t>
  </si>
  <si>
    <t>Уголь</t>
  </si>
  <si>
    <t>Уголь каменный</t>
  </si>
  <si>
    <t xml:space="preserve">Газ, включая: </t>
  </si>
  <si>
    <t>Природный газ</t>
  </si>
  <si>
    <t>Газ отбензиненный</t>
  </si>
  <si>
    <t>СУГ</t>
  </si>
  <si>
    <t>Э/Э (за счет генерации от ВИЭ)</t>
  </si>
  <si>
    <t>Электроэнергия, в том числе:</t>
  </si>
  <si>
    <t>Собственное производство по Компании</t>
  </si>
  <si>
    <t>Проданная Электроэнергия</t>
  </si>
  <si>
    <t>Тепловая энергия, в том числе:</t>
  </si>
  <si>
    <t>Пар</t>
  </si>
  <si>
    <t>Охлаждение</t>
  </si>
  <si>
    <t>Переработка нефти и газа</t>
  </si>
  <si>
    <t xml:space="preserve">Производство электроэнергии </t>
  </si>
  <si>
    <t>Метталургические проекты</t>
  </si>
  <si>
    <t>Нефтезаводской газ</t>
  </si>
  <si>
    <t>Электроэнергия</t>
  </si>
  <si>
    <t>Тепловая энергия</t>
  </si>
  <si>
    <t>Другое</t>
  </si>
  <si>
    <t>Опасные отходы</t>
  </si>
  <si>
    <t>Неопасные отходы</t>
  </si>
  <si>
    <t>Золошлаковые отходы</t>
  </si>
  <si>
    <t>Вскрышные породы</t>
  </si>
  <si>
    <t>Объект</t>
  </si>
  <si>
    <t>Географическое положение 
(область, район)</t>
  </si>
  <si>
    <t>Портфельная компания</t>
  </si>
  <si>
    <t>Тип производственной деятельности площадки</t>
  </si>
  <si>
    <t>Ценность охраняемой территории (наземная, пресная или морская эконсистема)</t>
  </si>
  <si>
    <t>Статус охраняемой территории</t>
  </si>
  <si>
    <t>чел.</t>
  </si>
  <si>
    <t>по полу</t>
  </si>
  <si>
    <t>Мужчины</t>
  </si>
  <si>
    <t>%</t>
  </si>
  <si>
    <t>Женщины</t>
  </si>
  <si>
    <t>по возрасту</t>
  </si>
  <si>
    <t>До 30</t>
  </si>
  <si>
    <t>30-50</t>
  </si>
  <si>
    <t>Старше 50</t>
  </si>
  <si>
    <t>Республика Казахстан</t>
  </si>
  <si>
    <t>Абайская  область</t>
  </si>
  <si>
    <t>Акмолинская область</t>
  </si>
  <si>
    <t>Актюбинская область</t>
  </si>
  <si>
    <t>Алматинская область</t>
  </si>
  <si>
    <t>Атырауская область</t>
  </si>
  <si>
    <t>Западно-Казахстанская область</t>
  </si>
  <si>
    <t>Жамбылская  область</t>
  </si>
  <si>
    <t>Жетысуская область</t>
  </si>
  <si>
    <t>Карагандинская область</t>
  </si>
  <si>
    <t>Костанайская  область</t>
  </si>
  <si>
    <t>Кызылординская область</t>
  </si>
  <si>
    <t>Мангистауская область</t>
  </si>
  <si>
    <t>Павлодарская область</t>
  </si>
  <si>
    <t>Северо-Казахстанская область</t>
  </si>
  <si>
    <t>Туркестанская  область</t>
  </si>
  <si>
    <t>Улытауская область</t>
  </si>
  <si>
    <t>Восточно-Казахстанская область</t>
  </si>
  <si>
    <t>Южно-Казахстанская область (справочно, по примеру 2022 года)</t>
  </si>
  <si>
    <t>г.Астана</t>
  </si>
  <si>
    <t>г. Алматы</t>
  </si>
  <si>
    <t>г. Шымкент</t>
  </si>
  <si>
    <t>Прочие области (справочно, по примеру 2022 года)</t>
  </si>
  <si>
    <t>За пределами Республики Казахстан</t>
  </si>
  <si>
    <t>Страше 50</t>
  </si>
  <si>
    <t>Количество работников, вернувшихся на работу в отчетном периоде после окончания отпуска по уходу за ребенком</t>
  </si>
  <si>
    <t>Количество работников, вернувшихся на работу после окончания отпуска по уходу за ребенком, которые продолжали работать через 12 месяцев после возвращения на работу</t>
  </si>
  <si>
    <t>Коэффициент возвращения</t>
  </si>
  <si>
    <t>Коэффициент удержания</t>
  </si>
  <si>
    <t>часов</t>
  </si>
  <si>
    <t>млрд тенге</t>
  </si>
  <si>
    <t>Закупки, проведенные способом из одного источника</t>
  </si>
  <si>
    <t xml:space="preserve"> Закупки, проведенные способом запроса ценовых предложений</t>
  </si>
  <si>
    <t>Количество человек, охваченных системой управления охраной труда и промышленной безопасностью</t>
  </si>
  <si>
    <t>Количество человек, охваченных системой управления охраной труда и промышленной безопасностью, прошедшей процедуру внутреннего аудита (системы производственного контроля)</t>
  </si>
  <si>
    <t>ед.</t>
  </si>
  <si>
    <t>Количество пострадавших при несчастных случаях, связанных с трудовой деятельностью (в том числе погибшие)</t>
  </si>
  <si>
    <t>Количество погибших при несчастных случаях, связанных с трудовой деятельностью</t>
  </si>
  <si>
    <t>Количество тяжелых травм, связанных с производственной деятельностью</t>
  </si>
  <si>
    <t>-</t>
  </si>
  <si>
    <t>Коэффициент несчастных случаев со смертельным исходом</t>
  </si>
  <si>
    <t>Коэффициент тяжелых травм, связанных с производственной деятельностью</t>
  </si>
  <si>
    <t>Количество отработанных человеко-часов</t>
  </si>
  <si>
    <t>человеко-часов</t>
  </si>
  <si>
    <t>Коэффициент частоты производственных травм с временной потерей трудоспособности (LTIF)</t>
  </si>
  <si>
    <t>Количество смертельных случаев, не связанных с трудовой деятельностью по причине ухудшения здоровья</t>
  </si>
  <si>
    <t>Количество работников, прошедших периодический медицинский осмотр в соответствие с законодательством РК</t>
  </si>
  <si>
    <t>Затраты на охрану труда и промышленную безопасность</t>
  </si>
  <si>
    <t>Сумма затраченных денежных средств для обеспечения требований в области производственной безопасности, в том числе по направлениям:</t>
  </si>
  <si>
    <t>Охрана труда</t>
  </si>
  <si>
    <t xml:space="preserve">Пожарная безопасность </t>
  </si>
  <si>
    <t>Промышленная безопасность</t>
  </si>
  <si>
    <t>Обучение</t>
  </si>
  <si>
    <t xml:space="preserve">По гендерным группам: </t>
  </si>
  <si>
    <t xml:space="preserve">Мужчины </t>
  </si>
  <si>
    <t xml:space="preserve">Женщины </t>
  </si>
  <si>
    <t>По категориям персонала:</t>
  </si>
  <si>
    <t>Созданная прямая экономическая стоимость</t>
  </si>
  <si>
    <t>Суммарные доходы</t>
  </si>
  <si>
    <t>Суммарные расходы</t>
  </si>
  <si>
    <t>Прибыль</t>
  </si>
  <si>
    <t>Налоговые выплаты государству</t>
  </si>
  <si>
    <t>Выплаты поставщикам капитала</t>
  </si>
  <si>
    <t>Капитальные вложения</t>
  </si>
  <si>
    <t>Всего закупленных товаров и услуг</t>
  </si>
  <si>
    <t xml:space="preserve"> Закупки, проведенные способом открытого тендера</t>
  </si>
  <si>
    <t xml:space="preserve"> Закупки путём проведения конкурентных переговоров</t>
  </si>
  <si>
    <t xml:space="preserve"> Закупки в рамках внутрихолдинговой кооперации</t>
  </si>
  <si>
    <t xml:space="preserve">Председатель Совета директоров </t>
  </si>
  <si>
    <t>Джон Дудас</t>
  </si>
  <si>
    <t>Смаилов Алихан Асханович</t>
  </si>
  <si>
    <t>Председатель Правления в Совете директоров</t>
  </si>
  <si>
    <t>Есимов Ахметжан Смагулович</t>
  </si>
  <si>
    <t>Саткалиев Алмасадам Майданович</t>
  </si>
  <si>
    <t>Жакупов Нурлан Каршагович</t>
  </si>
  <si>
    <t>Общее количество подтвержденных случаев коррупции</t>
  </si>
  <si>
    <t>Общее количество случаев увольнения или наказания работников за коррупционные действия</t>
  </si>
  <si>
    <t>Общее количество подтвержденных случаев невозобновления или расторжения контрактов с деловыми партнерами из-за нарушений, связанных с коррупцией</t>
  </si>
  <si>
    <t>Публичные судебные дела о коррупции, возбужденные против организации или ее работников в течение отчетного периода, и результаты рассмотрения таких дел</t>
  </si>
  <si>
    <t>Общее количество обоснованных жалоб, полученных относительно нарушения конфиденциальности клиентов, с разбивкой по категориям, из них:</t>
  </si>
  <si>
    <t>кол-во жалоб, полученных от сторонних лиц и обоснованные организацией</t>
  </si>
  <si>
    <t>кол-во жалоб, полученных от контролирующих органов</t>
  </si>
  <si>
    <t>Общее количество выявленных утечек, краж или потерь данных клиентов</t>
  </si>
  <si>
    <t>Бизнес-партнеры</t>
  </si>
  <si>
    <t>Количество и доля работников, ознакомленных с антикоррупционными политиками и процедурами</t>
  </si>
  <si>
    <t>Количество и доля работников, прошедших антикоррупционный тренинг</t>
  </si>
  <si>
    <t>Ключевые производственные показатели</t>
  </si>
  <si>
    <t>Нефтегазовый сектор</t>
  </si>
  <si>
    <t>Добыча нефти и газового конденсата</t>
  </si>
  <si>
    <t>тыс. тонн/год</t>
  </si>
  <si>
    <t>Добыча нефти и газового конденсата (в сутки)</t>
  </si>
  <si>
    <t>тыс. тонн/сутки</t>
  </si>
  <si>
    <t>Добыча природного и попутного газа</t>
  </si>
  <si>
    <t>Добыча природного и попутного газа (в сутки)</t>
  </si>
  <si>
    <t>Количество участков бурения (с долей более 50%)</t>
  </si>
  <si>
    <t>кол-во</t>
  </si>
  <si>
    <t>тыс. тонн</t>
  </si>
  <si>
    <t>Производство нефтепродуктов, в т.ч.</t>
  </si>
  <si>
    <t>Вакуумный газойль (ВГО)</t>
  </si>
  <si>
    <t>Параксилол</t>
  </si>
  <si>
    <t>Бензол</t>
  </si>
  <si>
    <t>Кокс</t>
  </si>
  <si>
    <t>Сжиженный газ</t>
  </si>
  <si>
    <t>Сера</t>
  </si>
  <si>
    <t>Авиационное топливо</t>
  </si>
  <si>
    <t>Битум</t>
  </si>
  <si>
    <t>Товарная нефть</t>
  </si>
  <si>
    <t>Сырье для тех. углерода</t>
  </si>
  <si>
    <t>Легкая нафта</t>
  </si>
  <si>
    <t>Пропилен</t>
  </si>
  <si>
    <t>Другое (указать)</t>
  </si>
  <si>
    <t>Установленная мощность переработки</t>
  </si>
  <si>
    <t>Транспортировка природного газа, в т.ч.</t>
  </si>
  <si>
    <t>по магистральным газопроводам</t>
  </si>
  <si>
    <t>по газораспределительным сетям</t>
  </si>
  <si>
    <t>Транспортировка нефти, в т.ч.</t>
  </si>
  <si>
    <t>по магистральным трубопроводам</t>
  </si>
  <si>
    <t>морским сообщением (танкеры)</t>
  </si>
  <si>
    <t>Энергетика</t>
  </si>
  <si>
    <t>Объем производства электроэнергии, в т.ч.</t>
  </si>
  <si>
    <t>млрд кВт*ч</t>
  </si>
  <si>
    <t>на угле</t>
  </si>
  <si>
    <t>на газе природном</t>
  </si>
  <si>
    <t>на мазуте</t>
  </si>
  <si>
    <t>ВЭС</t>
  </si>
  <si>
    <t>СЭС</t>
  </si>
  <si>
    <t>Производство электроэнергии от турбины ТОО «СКЗ-U»</t>
  </si>
  <si>
    <t>Протяженность воздушных и кабельных линий (ЛЭП 0,4-220 кВ)</t>
  </si>
  <si>
    <t>км</t>
  </si>
  <si>
    <t>Протяженность воздушных и кабельных линий (ЛЭП 330-500 кВ)</t>
  </si>
  <si>
    <t>Протяженность воздушных и кабельных линий (ЛЭП 1150 кВ)</t>
  </si>
  <si>
    <t>Объем добычи угля</t>
  </si>
  <si>
    <t>млн тонн</t>
  </si>
  <si>
    <t>Химическая отрасль</t>
  </si>
  <si>
    <t>Серная кислота</t>
  </si>
  <si>
    <t>тонн</t>
  </si>
  <si>
    <t>Жидкий гербицид</t>
  </si>
  <si>
    <t>тыс. литров</t>
  </si>
  <si>
    <t>Гранулированный гербицид</t>
  </si>
  <si>
    <t>БОПП</t>
  </si>
  <si>
    <t>ПМ</t>
  </si>
  <si>
    <t>тыс. шт.</t>
  </si>
  <si>
    <t>Добыча и переработка полезных ископаемых</t>
  </si>
  <si>
    <t>Объем добычи природного урана</t>
  </si>
  <si>
    <t>Объем производства урановой продукции</t>
  </si>
  <si>
    <t>Объем производства редких металлов</t>
  </si>
  <si>
    <t>Объем добычи и переработки руды</t>
  </si>
  <si>
    <t>Производство готовой продукции: аффинированное золото</t>
  </si>
  <si>
    <t>Производство готовой продукции: аффинированное серебро</t>
  </si>
  <si>
    <t>Производство готовой продукции: кремний</t>
  </si>
  <si>
    <t>Производство готовой продукции: кварц</t>
  </si>
  <si>
    <t>Общий объем экспорта продукции в натуральных величинах</t>
  </si>
  <si>
    <t>Объем реализации U3O8 (консолидированный)</t>
  </si>
  <si>
    <t>вкл. объем реализации Компании</t>
  </si>
  <si>
    <t>Объем продаж редких металлов</t>
  </si>
  <si>
    <t>Бериллиевая продукция</t>
  </si>
  <si>
    <t>Танталовая продукция</t>
  </si>
  <si>
    <t>Ниобиевая продукция</t>
  </si>
  <si>
    <t>Услуги связи</t>
  </si>
  <si>
    <t>Число фиксированных линий</t>
  </si>
  <si>
    <t>тыс. линий</t>
  </si>
  <si>
    <t>Количество абонентов широкополосного доступа</t>
  </si>
  <si>
    <t>тыс. портов</t>
  </si>
  <si>
    <t>Количество абонентов платного ТВ</t>
  </si>
  <si>
    <t>тыс. точек</t>
  </si>
  <si>
    <t>Количество абонентов мобильной связи</t>
  </si>
  <si>
    <t>млн. абонентов</t>
  </si>
  <si>
    <t>Авиаперевозки</t>
  </si>
  <si>
    <t>Количество вылетов</t>
  </si>
  <si>
    <t>Средний возраст флота</t>
  </si>
  <si>
    <t>кол-во лет</t>
  </si>
  <si>
    <t>Предельный пассажирооборот (Available Seat Kilometres)</t>
  </si>
  <si>
    <t>Пассажиропоток</t>
  </si>
  <si>
    <t>млрд п-км</t>
  </si>
  <si>
    <t>Грузооборот</t>
  </si>
  <si>
    <t>млрд тонн/км</t>
  </si>
  <si>
    <t>Почтовые услуги</t>
  </si>
  <si>
    <t>тыс. ед.</t>
  </si>
  <si>
    <t>Грузооборот (всего)</t>
  </si>
  <si>
    <t>млрд. т км брутто</t>
  </si>
  <si>
    <t>Грузооборот (электровозы)</t>
  </si>
  <si>
    <t>Грузооборот (тепловозы)</t>
  </si>
  <si>
    <t>Объем производства теплоэнергии</t>
  </si>
  <si>
    <t>тыс. Гкал</t>
  </si>
  <si>
    <t>Авиационный пассажирооборот</t>
  </si>
  <si>
    <t>пкм</t>
  </si>
  <si>
    <t>Нужды производственных компаний Фонда</t>
  </si>
  <si>
    <t>пласт (для поддержания пластового давления)</t>
  </si>
  <si>
    <t>Выбросы парниковых газов</t>
  </si>
  <si>
    <t>Критерии методологии отчетности</t>
  </si>
  <si>
    <t>Многообразие и инклюзивность</t>
  </si>
  <si>
    <t xml:space="preserve">Мы стремимся создать такую рабочую среду, где исключаются любые формы дискриминации по религиозному, расовому, этническому, половому, возрастному и другим признакам.
В частности, мы следим за соблюдением прав работников, обращая особое внимание на защиту прав женщин. </t>
  </si>
  <si>
    <t>Покупная</t>
  </si>
  <si>
    <t xml:space="preserve">Мы признаем важность ответственного управления и сохранения водных ресурсов и стремимся минимизировать риски и воздействия на воду. Согласно прогнозу Института мировых ресурсов, Казахстан относится к странам со средним или высоким уровнем дефицита водных ресурсов (20–40%), а к 2040 году войдет в число стран с чрезвычайно высоким или высоким уровнем дефицита водных ресурсов. Мы реализуем меры по повышению эффективности водопользования и по сокращению потребления воды. </t>
  </si>
  <si>
    <t>Водные ресурсы</t>
  </si>
  <si>
    <t>Работники</t>
  </si>
  <si>
    <t>Мы создаем инклюзивную рабочую среду, где к каждому работнику относятся с уважением и поддерживаются высокие этические стандарты. Мы обеспечиваем равные карьерные возможности для всех.</t>
  </si>
  <si>
    <t>Название охраняемой территории</t>
  </si>
  <si>
    <t xml:space="preserve">Участок Исатай </t>
  </si>
  <si>
    <t>Северо-западная часть Каспийского моря</t>
  </si>
  <si>
    <t>АО НК "КазМунайГаз"</t>
  </si>
  <si>
    <t>разведка углевододоров</t>
  </si>
  <si>
    <t>морская экосистема</t>
  </si>
  <si>
    <t>Государственная заповедная зона в северной части Каспийского моря</t>
  </si>
  <si>
    <t>Расположен внутри границ</t>
  </si>
  <si>
    <t>Участок Абай</t>
  </si>
  <si>
    <t>Участки Алибекмола и Кожасай</t>
  </si>
  <si>
    <t xml:space="preserve">Актюбинская область, Мугалжарский район </t>
  </si>
  <si>
    <t>добыча углеводородов</t>
  </si>
  <si>
    <t>заказник Кокжиде – Кумжарган</t>
  </si>
  <si>
    <t>Расположен вблизи (1-10 км)</t>
  </si>
  <si>
    <t>Участок Урихтау</t>
  </si>
  <si>
    <t>Имеет смежные границы</t>
  </si>
  <si>
    <t>Участок Аль-Фараби</t>
  </si>
  <si>
    <t xml:space="preserve">Южная часть Каспийского моря </t>
  </si>
  <si>
    <t>Участок Kalamkas-Khazar Operating</t>
  </si>
  <si>
    <t>обустройство</t>
  </si>
  <si>
    <t>Участок Каражанбас</t>
  </si>
  <si>
    <t xml:space="preserve">Мангыстауская область, Полуостров Бузачи </t>
  </si>
  <si>
    <t>наземная экосистема</t>
  </si>
  <si>
    <t>Магистральный трубопровод АО «Интергаз Центральная Азия»</t>
  </si>
  <si>
    <t xml:space="preserve">Южно-Казахстанская область </t>
  </si>
  <si>
    <t>АО «НК «QazaqGaz»</t>
  </si>
  <si>
    <t>магистральный трубопровод</t>
  </si>
  <si>
    <t>не применимо</t>
  </si>
  <si>
    <t>Сырдарья-Туркестанский государственный региональный природный парк</t>
  </si>
  <si>
    <t>Магистральный газопровод «Бухара — Урал»</t>
  </si>
  <si>
    <t>Актюбенская область Костанайская область</t>
  </si>
  <si>
    <t>магистральный газопровод</t>
  </si>
  <si>
    <t>Михайловский государственный природный заказник</t>
  </si>
  <si>
    <t>Рудник Харасан-2</t>
  </si>
  <si>
    <t>Кызылординская область, Жанакорганский район</t>
  </si>
  <si>
    <t xml:space="preserve">АО «НАК «Казатомпром» </t>
  </si>
  <si>
    <t>добыча урановой руды методом ПСВ</t>
  </si>
  <si>
    <t>Южно-Казахстанская государственная заповедная зона</t>
  </si>
  <si>
    <t>Рудник Южный Карамурун</t>
  </si>
  <si>
    <t>Кызылординская область, Шиелийский район</t>
  </si>
  <si>
    <t>Каргалинский государственный природный заказник</t>
  </si>
  <si>
    <t>Рудник Каратау</t>
  </si>
  <si>
    <t>Туркестанская область, Сузакский район</t>
  </si>
  <si>
    <t>Рудник Куланды</t>
  </si>
  <si>
    <t>Рудник Южный Инкай</t>
  </si>
  <si>
    <t>Рудник Инкай</t>
  </si>
  <si>
    <t>Рудник Западный Мынкудук</t>
  </si>
  <si>
    <t>Рудник Восточный Мынкудук</t>
  </si>
  <si>
    <t>Рудник Центральный Мынкудук</t>
  </si>
  <si>
    <t>Рудник Жалпак</t>
  </si>
  <si>
    <t>Рудник Акдала</t>
  </si>
  <si>
    <t>Рудник Уванас</t>
  </si>
  <si>
    <t>Каракия-Каракольский государственный природный заказник
Кендерли-Каясанская государственная заповедная зона
Адамтас государственный природный зоологический заказник</t>
  </si>
  <si>
    <r>
      <t>Размер производственной площадки (в км</t>
    </r>
    <r>
      <rPr>
        <b/>
        <vertAlign val="superscript"/>
        <sz val="12"/>
        <color theme="0"/>
        <rFont val="Arial"/>
        <family val="2"/>
        <charset val="-52"/>
      </rPr>
      <t>2</t>
    </r>
    <r>
      <rPr>
        <b/>
        <sz val="12"/>
        <color theme="0"/>
        <rFont val="Arial"/>
        <family val="2"/>
        <charset val="-52"/>
      </rPr>
      <t>)</t>
    </r>
  </si>
  <si>
    <r>
      <t xml:space="preserve">Производственные площадки, находящиеся в собственности, в аренде или под управлением организации и расположенные на охраняемых природных территориях и территориях с высокой ценностью биоразнообразия вне их границ </t>
    </r>
    <r>
      <rPr>
        <b/>
        <vertAlign val="superscript"/>
        <sz val="12"/>
        <rFont val="Arial"/>
        <family val="2"/>
        <charset val="-52"/>
      </rPr>
      <t>GRI 304-1</t>
    </r>
  </si>
  <si>
    <t>ТОО «Первая ветровая электрическая станция»</t>
  </si>
  <si>
    <t>Акмолинская область, Ерейментауский район</t>
  </si>
  <si>
    <t>АО «Самрук Энерго»</t>
  </si>
  <si>
    <t xml:space="preserve">выработка электроэнергии </t>
  </si>
  <si>
    <t>ТОО «Ereymentau Wind Power»</t>
  </si>
  <si>
    <t>по региону:</t>
  </si>
  <si>
    <t>Государственный национальный природный парк «Буйратау»</t>
  </si>
  <si>
    <t>Рудник Центральный Мойынкум</t>
  </si>
  <si>
    <t>Рудник Южный Мойынкум</t>
  </si>
  <si>
    <t>Рудник Канжуган</t>
  </si>
  <si>
    <t>Рудник Заречное</t>
  </si>
  <si>
    <t>Туркестанская область, Отрарский район</t>
  </si>
  <si>
    <t>Арысская и Карактауская государственная заповедная зона</t>
  </si>
  <si>
    <t>Расходы на охрану окружающей среды без учета платежей за эмиссии</t>
  </si>
  <si>
    <t>по типу мероприятий</t>
  </si>
  <si>
    <t>Внедрение технологий, в т.ч.</t>
  </si>
  <si>
    <t xml:space="preserve"> НДТ</t>
  </si>
  <si>
    <t>Лесоклиматические проекты</t>
  </si>
  <si>
    <t>Энергоэффективность</t>
  </si>
  <si>
    <t xml:space="preserve">Исследования и разработки </t>
  </si>
  <si>
    <t>Платежи за эмиссии, в т.ч.</t>
  </si>
  <si>
    <t>Сумма платежей за сверхнормативные эмиссии</t>
  </si>
  <si>
    <t>Сумма оплаченных штрафов за нарушение природоохранного законодательства</t>
  </si>
  <si>
    <t>Предъявлено</t>
  </si>
  <si>
    <t>Оплачено</t>
  </si>
  <si>
    <t>Случаи нефинансовых санкций</t>
  </si>
  <si>
    <t>по сроку договора найма:</t>
  </si>
  <si>
    <t>по времени работы:</t>
  </si>
  <si>
    <t xml:space="preserve">Перечень затронутых территорий, значимых для сохранения биоразнообразия </t>
  </si>
  <si>
    <t xml:space="preserve">Прочие области </t>
  </si>
  <si>
    <t>Энергопотребление</t>
  </si>
  <si>
    <t>В основе нашего подхода к управлению энергоэффективностью лежит приверженность инновациям и постоянному совершенствованию.
Используя передовые технологии, внедряя лучшие практики и формируя культуру энергосбережения среди работников, мы стремимся добиться значительного прогресса в достижении целей устойчивого развития, одновременно повышая операционную устойчивость и конкурентоспособность.</t>
  </si>
  <si>
    <t>Управление отходами</t>
  </si>
  <si>
    <t xml:space="preserve">Обращение с производственными и коммунальными отходами, временное хранение, транспортировка, переработка и захоронение осуществляются в соответствии с законодательными нормами Республики Казахстан и не представляют угрозу окружающей среде, здоровью работников и местных жителей. Государственные органы проводят регулярные проверки безопасного обращения с отходами. </t>
  </si>
  <si>
    <t>Расходы, связанные с охраной окружающей среды</t>
  </si>
  <si>
    <t>Созданная и распределенная экономическая стоимость</t>
  </si>
  <si>
    <t>Мы вносим свой вклад в конкурентоспособность и устойчивость рынка труда к изменениям путем содействия переквалификации кадров и развития персонала. Развитие человеческого капитала через наращивание кадрового потенциала, усиление компетенций работников в новых областях и непрерывное повышение их квалификации, основываясь на лучших мировых практиках, является одной из стратегических задач Фонда.</t>
  </si>
  <si>
    <t xml:space="preserve">Важной частью нашей стратегии является обеспечение производственной безопасности и следование принципу «нулевого травматизма Vision Zero». Наша деятельность соответствует международным стандартам ISO 45001-2018 «Система менеджмента в области охраны здоровья и безопасности труда», которая распространяется на всех работников Группы Фонда.
Мы постоянно совершенствуем работу системы по обеспечению безопасности наших работников и безаварийного производства на объектах. </t>
  </si>
  <si>
    <t>Коэффициент дорожно-транспортных происшествий (коэффициент)</t>
  </si>
  <si>
    <t>Практика закупок</t>
  </si>
  <si>
    <t>Разнообразие и инклюзивность</t>
  </si>
  <si>
    <t>Охрана труда и производственная безопасность</t>
  </si>
  <si>
    <t>Местные сообщества</t>
  </si>
  <si>
    <t>Имея разнообразные производственные активы и широкое распространение во всех регионах Казахстана, мы признаем значимость нашего воздействия на биоразнообразие. В нашей деятельности мы следуем требованиям Куньминско-Монреальской рамочной программы в области биоразнообразия.</t>
  </si>
  <si>
    <t>Штатные работники по регионам (2023 г.)</t>
  </si>
  <si>
    <t>Комплаенс</t>
  </si>
  <si>
    <t>Производственные показатели</t>
  </si>
  <si>
    <t>Показатели дорожно-транспортных происшествий</t>
  </si>
  <si>
    <t>Показатели охраны здоровья</t>
  </si>
  <si>
    <t>Количество работников, состоящих на «Д» учете</t>
  </si>
  <si>
    <t>Содержание</t>
  </si>
  <si>
    <t xml:space="preserve">GRI Content </t>
  </si>
  <si>
    <t>Выбросы</t>
  </si>
  <si>
    <t>Отходы</t>
  </si>
  <si>
    <t>Расходы на охрану окружающей среды</t>
  </si>
  <si>
    <t>ОТиПБ</t>
  </si>
  <si>
    <t>Корпоративное управление</t>
  </si>
  <si>
    <t xml:space="preserve">Финансы </t>
  </si>
  <si>
    <t>Закупки</t>
  </si>
  <si>
    <t>Указатель содержания GRI</t>
  </si>
  <si>
    <t>Стандарт GRI</t>
  </si>
  <si>
    <t>Номер и название показателя</t>
  </si>
  <si>
    <t>Расположение в ESG Databook</t>
  </si>
  <si>
    <t>2-7 Работники</t>
  </si>
  <si>
    <t>2-27 Соблюдение законов и нормативных актов</t>
  </si>
  <si>
    <t>GRI 201 Экономическая результативность 2016</t>
  </si>
  <si>
    <t>Emissions</t>
  </si>
  <si>
    <t>201-1 Прямая экономическая стоимость, созданная и распределенная</t>
  </si>
  <si>
    <t>2-8 Работники, которые не являются работниками организации</t>
  </si>
  <si>
    <t>GRI 205 Противодействие коррупции 2016</t>
  </si>
  <si>
    <t>205-2 Информирование и обучение по вопросам антикоррупционной политики и процедур</t>
  </si>
  <si>
    <t>205-3 Подтвержденные случаи коррупции и предпринятые меры</t>
  </si>
  <si>
    <t>GRI 302 Энергия 2016</t>
  </si>
  <si>
    <t xml:space="preserve">302-1 Потребление энергии внутри организации </t>
  </si>
  <si>
    <t>302-3 Энергоемкость</t>
  </si>
  <si>
    <t>302-4 Сокращение энергопотребления</t>
  </si>
  <si>
    <t>GRI 204 Практика закупок 2016</t>
  </si>
  <si>
    <t>204-1 Доля расходов на местных поставщиков</t>
  </si>
  <si>
    <t>GRI 303 Вода и сбросы 2018</t>
  </si>
  <si>
    <t>303-3 Водозабор</t>
  </si>
  <si>
    <t>303-4 Водоотведение</t>
  </si>
  <si>
    <t>303-5 Водопотребление</t>
  </si>
  <si>
    <t>GRI 305 Эмиссии 2016</t>
  </si>
  <si>
    <t>305-1 Прямые выбросы парниковых газов (Область охвата 1)</t>
  </si>
  <si>
    <t xml:space="preserve">305-2 Косвенные энергетические выбросы парниковых газов (Область охвата 2) </t>
  </si>
  <si>
    <t xml:space="preserve">305-4 Интенсивность выбросов парниковых газов </t>
  </si>
  <si>
    <t>305-5 Сокращение выбросов парниковых газов</t>
  </si>
  <si>
    <t>305-7 Оксиды азота (NOx), оксиды серы (SOx) и другие значительные выбросы в атмосферу</t>
  </si>
  <si>
    <t>306-3 Образовавшиеся отходы</t>
  </si>
  <si>
    <t>GRI 306 Отходы 2020</t>
  </si>
  <si>
    <t>GRI 401 Занятость 2016</t>
  </si>
  <si>
    <t>401-1 Найм новых сотрудников и текучесть кадров</t>
  </si>
  <si>
    <t>401-3 Декретный отпуск</t>
  </si>
  <si>
    <t>405-1 Разнообразие руководящих органов и персонала</t>
  </si>
  <si>
    <t>GRI 403 Охрана труда и безопасность 2018</t>
  </si>
  <si>
    <t>403-8 Работники, охваченные системой управления вопросами охраны труда и безопасности труда</t>
  </si>
  <si>
    <t>403-9 Производственные травмы</t>
  </si>
  <si>
    <t>Water resources</t>
  </si>
  <si>
    <t>GRI 404 Тренинги и обучение 2016</t>
  </si>
  <si>
    <t>404-1 Среднее количество часов обучения в год на одного работника</t>
  </si>
  <si>
    <t>404-3 Процент работников, получающих регулярные оценки производительности и развития карьеры</t>
  </si>
  <si>
    <t>GRI 418 Неприкосновенность частной жизни 2016</t>
  </si>
  <si>
    <t>418-1 Обоснованные жалобы на нарушение неприкосновенности частной жизни клиентов и потерю их данных</t>
  </si>
  <si>
    <t>Вкладка Комплаенс</t>
  </si>
  <si>
    <t>Вкладка Выбросы</t>
  </si>
  <si>
    <t>Вкладка Отходы</t>
  </si>
  <si>
    <t>Energy</t>
  </si>
  <si>
    <t>Вкладка Водные ресурсы</t>
  </si>
  <si>
    <t>Вкладка Энергопотребление</t>
  </si>
  <si>
    <t>Вкладка Работники</t>
  </si>
  <si>
    <t>Вкладка Разнообразие и инклюзивность</t>
  </si>
  <si>
    <t>Вкладка Закупки</t>
  </si>
  <si>
    <t>Вкладка Обучение</t>
  </si>
  <si>
    <t>Вкладка ОТиПБ</t>
  </si>
  <si>
    <t xml:space="preserve">Вкладка Финансы </t>
  </si>
  <si>
    <t>Waste</t>
  </si>
  <si>
    <t>GRI 2 Общие раскрытия 2021</t>
  </si>
  <si>
    <t>Employees</t>
  </si>
  <si>
    <t>Тема</t>
  </si>
  <si>
    <t>Показатель</t>
  </si>
  <si>
    <t>Качество воздуха</t>
  </si>
  <si>
    <t>Выбросы в атмосферу NOх, SОх и других значимых загрязняющих веществ</t>
  </si>
  <si>
    <t>Общий объем потребляемого топлива, процент возобновляемых источников</t>
  </si>
  <si>
    <t>Управление отходами и опасными материалами</t>
  </si>
  <si>
    <t>Общий вес образовавшихся опасных отходов</t>
  </si>
  <si>
    <t>(1) Общий объем забранной воды, (2) Общий объем потребленной воды; процент каждого из них в регионах с высоким или чрезвычайно высоким базовым водным дефицитом</t>
  </si>
  <si>
    <t>Управление водными ресурсами</t>
  </si>
  <si>
    <t>Training</t>
  </si>
  <si>
    <t>Финансы</t>
  </si>
  <si>
    <t>2-9 Структура и состав органов
управления</t>
  </si>
  <si>
    <t>Вкладка Корпоративное управление</t>
  </si>
  <si>
    <t>Content</t>
  </si>
  <si>
    <t>Environmental protection expenditures</t>
  </si>
  <si>
    <t>Local communities</t>
  </si>
  <si>
    <t>Corporate governance</t>
  </si>
  <si>
    <t>Finance</t>
  </si>
  <si>
    <t>Procurement</t>
  </si>
  <si>
    <t>Compliance</t>
  </si>
  <si>
    <t>Operational indicators</t>
  </si>
  <si>
    <t>Greenhouse gas emissions</t>
  </si>
  <si>
    <t>Углекислый газ (CO2)</t>
  </si>
  <si>
    <t>Метан (CH4)</t>
  </si>
  <si>
    <t>Закись азота (N2O)</t>
  </si>
  <si>
    <t>Carbon dioxide (CO2)</t>
  </si>
  <si>
    <t>Methane (CH4)</t>
  </si>
  <si>
    <t xml:space="preserve">Nitrogen oxide (N2O) </t>
  </si>
  <si>
    <t xml:space="preserve">By segments: </t>
  </si>
  <si>
    <t>Oil and gas exploration and production</t>
  </si>
  <si>
    <t>Oil and gas refining</t>
  </si>
  <si>
    <t>Oil transportation</t>
  </si>
  <si>
    <t>Gas transportation</t>
  </si>
  <si>
    <t>Uranium exploration and production</t>
  </si>
  <si>
    <t>Electricity production</t>
  </si>
  <si>
    <t>Heat production</t>
  </si>
  <si>
    <t>Railway transportation</t>
  </si>
  <si>
    <t>Passenger air transportation</t>
  </si>
  <si>
    <t>Telecommunication services</t>
  </si>
  <si>
    <t>Electric power transmission sector</t>
  </si>
  <si>
    <t>Production of chemical products</t>
  </si>
  <si>
    <t>Coal mining</t>
  </si>
  <si>
    <t>Metallurgical projects (For Tau-Ken Altyn only, Tau-Ken Temir is at downtime)</t>
  </si>
  <si>
    <t>By energy type:</t>
  </si>
  <si>
    <t>By type of greenhouse gases:</t>
  </si>
  <si>
    <t>Purchased electricity</t>
  </si>
  <si>
    <t>Purchased heat energy</t>
  </si>
  <si>
    <t>млн т СО2-экв</t>
  </si>
  <si>
    <t>Оксиды азота (NOХ)</t>
  </si>
  <si>
    <t>Диоксид серы (SOX)</t>
  </si>
  <si>
    <t>Scope 1 emission reductions (direct)</t>
  </si>
  <si>
    <t>Scope 2 emission reductions (indirect)</t>
  </si>
  <si>
    <t>Nitrogen oxides (in terms of NOx)</t>
  </si>
  <si>
    <t>Sulfur Dioxide (SOx)</t>
  </si>
  <si>
    <t xml:space="preserve"> Particulate matter (PM)</t>
  </si>
  <si>
    <t>Carbon oxide (CO)</t>
  </si>
  <si>
    <t>Volatile organic compounds (VOCs)</t>
  </si>
  <si>
    <t>Other</t>
  </si>
  <si>
    <t>ton</t>
  </si>
  <si>
    <t>We recognize the importance of responsible management and conservation of water resources and strive to minimize water risks and impacts. According to the World Resources Institute's forecast, Kazakhstan is among the countries with medium to high levels of water scarcity (20-40%), and by 2040 will be among the countries with extremely high or high levels of water scarcity. We are implementing measures to improve water use efficiency and reduce water consumption.</t>
  </si>
  <si>
    <t>by source type:</t>
  </si>
  <si>
    <t xml:space="preserve">Surface water </t>
  </si>
  <si>
    <t>Groundwater</t>
  </si>
  <si>
    <t>Municipal water supply systems</t>
  </si>
  <si>
    <t>Produced water</t>
  </si>
  <si>
    <t>Third-party water</t>
  </si>
  <si>
    <t>Other water supply systems</t>
  </si>
  <si>
    <t>by type of activity:</t>
  </si>
  <si>
    <t>Powering hydroelectric generators of HPPs</t>
  </si>
  <si>
    <t>Reservoir pressure maintenance</t>
  </si>
  <si>
    <t>by type of mineralization:</t>
  </si>
  <si>
    <t>Fresh water</t>
  </si>
  <si>
    <t>Other water</t>
  </si>
  <si>
    <t>by type of source:</t>
  </si>
  <si>
    <t>surface sources</t>
  </si>
  <si>
    <t>underground sources</t>
  </si>
  <si>
    <t>municipal water supply systems</t>
  </si>
  <si>
    <t>third-party water</t>
  </si>
  <si>
    <t>other water systems</t>
  </si>
  <si>
    <t>by type of receiving facility:</t>
  </si>
  <si>
    <t>surface water</t>
  </si>
  <si>
    <t>reservoir (to maintain formation pressure)</t>
  </si>
  <si>
    <t>artificial water bodies (evaporation ponds, storage ponds and filtration fields)</t>
  </si>
  <si>
    <t xml:space="preserve">transferred to other parties for treatment </t>
  </si>
  <si>
    <t>ash dump</t>
  </si>
  <si>
    <t>By type of activity:</t>
  </si>
  <si>
    <t>needs of the Fund's manufacturing companies</t>
  </si>
  <si>
    <t>powering hydroelectric generators of HPPs</t>
  </si>
  <si>
    <t>reservoir pressure maintenance</t>
  </si>
  <si>
    <t>Water use by type of operations</t>
  </si>
  <si>
    <t>Production needs</t>
  </si>
  <si>
    <t>Domestic</t>
  </si>
  <si>
    <t>Transferred without use to third parties</t>
  </si>
  <si>
    <t>Total irrecoverable water consumption</t>
  </si>
  <si>
    <t>Total water consumption in water scarce regions</t>
  </si>
  <si>
    <t>Other indicators</t>
  </si>
  <si>
    <t>Volume of reused water (after treatment)</t>
  </si>
  <si>
    <t>Volume of recycled water</t>
  </si>
  <si>
    <t xml:space="preserve">Energy consumption </t>
  </si>
  <si>
    <t>At the heart of our approach to energy efficiency management is a commitment to innovation and continuous improvement.
By utilizing advanced technologies, adopting best practices and fostering a culture of energy conservation among our employees, we aim to make significant progress towards achieving our sustainability goals while improving our operational resilience and competitiveness.</t>
  </si>
  <si>
    <t>thous. GJ</t>
  </si>
  <si>
    <t>Liquid fuels, including:</t>
  </si>
  <si>
    <t>Gasoline</t>
  </si>
  <si>
    <t>Diesel fuel</t>
  </si>
  <si>
    <t>Boiler and heating oil, including:</t>
  </si>
  <si>
    <t>Heating oil</t>
  </si>
  <si>
    <t>Oil</t>
  </si>
  <si>
    <t>Mazut</t>
  </si>
  <si>
    <t>Marine fuel (IFO fuel oil)</t>
  </si>
  <si>
    <t>Associated petroleum gas</t>
  </si>
  <si>
    <t>Coal</t>
  </si>
  <si>
    <t xml:space="preserve">Gas, including: </t>
  </si>
  <si>
    <t>Natural gas</t>
  </si>
  <si>
    <t>tail gas</t>
  </si>
  <si>
    <t>CPBM (LPG)</t>
  </si>
  <si>
    <t>Electricity from RES</t>
  </si>
  <si>
    <t>Electricity, including:</t>
  </si>
  <si>
    <t>Own production of Company</t>
  </si>
  <si>
    <t>Electricity sold</t>
  </si>
  <si>
    <t>Heat energy, including:</t>
  </si>
  <si>
    <t>Purchased heat</t>
  </si>
  <si>
    <t>Own production by the Company</t>
  </si>
  <si>
    <t>Heat energy sold</t>
  </si>
  <si>
    <t>Steam</t>
  </si>
  <si>
    <t>Cooling</t>
  </si>
  <si>
    <t xml:space="preserve">Metallurgical projects </t>
  </si>
  <si>
    <t>Oil refining</t>
  </si>
  <si>
    <t>Heat energy production</t>
  </si>
  <si>
    <t>Railway transportation (passenger turnover)</t>
  </si>
  <si>
    <t>Metallurgical projects</t>
  </si>
  <si>
    <t>Fuel oil</t>
  </si>
  <si>
    <t>Refinery gas</t>
  </si>
  <si>
    <t>Electricity</t>
  </si>
  <si>
    <t>Heat energy</t>
  </si>
  <si>
    <t>Мазмұны</t>
  </si>
  <si>
    <t>Waste management</t>
  </si>
  <si>
    <t xml:space="preserve">Industrial and municipal waste management, temporary storage, transportation, recycling and disposal are carried out in accordance with the legislative norms of the Republic of Kazakhstan and do not pose a threat to the environment, health of employees and local residents. State authorities conduct regular inspections of safe waste management. </t>
  </si>
  <si>
    <t>Hazardous waste</t>
  </si>
  <si>
    <t>Non-hazardous waste</t>
  </si>
  <si>
    <t>Ash and slag waste</t>
  </si>
  <si>
    <t>Overburden</t>
  </si>
  <si>
    <t>Сумма нормативных платежей за эмиссии (налог)</t>
  </si>
  <si>
    <t>KZT million</t>
  </si>
  <si>
    <t>Environmental protection costs excluding emissions payments</t>
  </si>
  <si>
    <t>Technologies implementation. including</t>
  </si>
  <si>
    <t xml:space="preserve"> BAT</t>
  </si>
  <si>
    <t>Forest-climatic projects</t>
  </si>
  <si>
    <t>Energy efficiency</t>
  </si>
  <si>
    <t xml:space="preserve">R&amp;D </t>
  </si>
  <si>
    <t>Regulatory emissions payments (tax)</t>
  </si>
  <si>
    <t>Over limit emissions payments</t>
  </si>
  <si>
    <t xml:space="preserve">Environmental fines </t>
  </si>
  <si>
    <t>Claimed</t>
  </si>
  <si>
    <t>Paid</t>
  </si>
  <si>
    <t>Cases of non-financial sanctions</t>
  </si>
  <si>
    <t>Emission Payments including</t>
  </si>
  <si>
    <t>Шығарындылар</t>
  </si>
  <si>
    <t>We create an inclusive work environment where every employee is treated with respect and high ethical standards are upheld. We provide equal career opportunities for all.</t>
  </si>
  <si>
    <t>1.1.1</t>
  </si>
  <si>
    <t>1.1.2</t>
  </si>
  <si>
    <t>1.1.3</t>
  </si>
  <si>
    <t>1.1.4</t>
  </si>
  <si>
    <t>1.1.5</t>
  </si>
  <si>
    <t>1.1.6</t>
  </si>
  <si>
    <t>1.1.7</t>
  </si>
  <si>
    <t>1.1.8</t>
  </si>
  <si>
    <t>1.1.9</t>
  </si>
  <si>
    <t>1.1.11</t>
  </si>
  <si>
    <t>1.1.12</t>
  </si>
  <si>
    <t>1.1.13</t>
  </si>
  <si>
    <t>1.1.14</t>
  </si>
  <si>
    <t>1.1.15</t>
  </si>
  <si>
    <t>1.1.16</t>
  </si>
  <si>
    <t>1.1.17</t>
  </si>
  <si>
    <t>person</t>
  </si>
  <si>
    <t>by region</t>
  </si>
  <si>
    <t>Republic of Kazakhstan</t>
  </si>
  <si>
    <t>Abai region</t>
  </si>
  <si>
    <t>Akmola oblast</t>
  </si>
  <si>
    <t>Aktobe region</t>
  </si>
  <si>
    <t>Almaty oblast</t>
  </si>
  <si>
    <t>Atyrau region</t>
  </si>
  <si>
    <t>West Kazakhstan oblast</t>
  </si>
  <si>
    <t>Zhambyl region</t>
  </si>
  <si>
    <t>Zhetysu region</t>
  </si>
  <si>
    <t>Karaganda region</t>
  </si>
  <si>
    <t>Kostanay oblast</t>
  </si>
  <si>
    <t>Kyzylorda oblast</t>
  </si>
  <si>
    <t>Mangystau oblast</t>
  </si>
  <si>
    <t>Pavlodar region</t>
  </si>
  <si>
    <t>North Kazakhstan oblast</t>
  </si>
  <si>
    <t>Turkestan region</t>
  </si>
  <si>
    <t>Ulytau oblast</t>
  </si>
  <si>
    <t>East Kazakhstan oblast</t>
  </si>
  <si>
    <t>South Kazakhstan region</t>
  </si>
  <si>
    <t>Astana</t>
  </si>
  <si>
    <t>Almaty</t>
  </si>
  <si>
    <t>Shymkent</t>
  </si>
  <si>
    <t>Other regions</t>
  </si>
  <si>
    <t>Outside the Republic of Kazakhstan</t>
  </si>
  <si>
    <t>By employment contract term</t>
  </si>
  <si>
    <t>ID</t>
  </si>
  <si>
    <t>РУС</t>
  </si>
  <si>
    <t>ҚАЗ</t>
  </si>
  <si>
    <t>ENG</t>
  </si>
  <si>
    <t>Су ресурстары</t>
  </si>
  <si>
    <t>Қалдықтар</t>
  </si>
  <si>
    <t>By working hours</t>
  </si>
  <si>
    <t>by gender</t>
  </si>
  <si>
    <t>Men</t>
  </si>
  <si>
    <t>Women</t>
  </si>
  <si>
    <t>by age</t>
  </si>
  <si>
    <t>Up to 30</t>
  </si>
  <si>
    <t>50+</t>
  </si>
  <si>
    <t>person or %</t>
  </si>
  <si>
    <t>Staff employees by region (2023)</t>
  </si>
  <si>
    <t>Number of employees who returned to work in the reporting period after the end of parental leave</t>
  </si>
  <si>
    <t>Number of employees who returned to work after the end of maternity leave who were still working 12 months after returning to work</t>
  </si>
  <si>
    <t>Return rate</t>
  </si>
  <si>
    <t>Retention rate</t>
  </si>
  <si>
    <t>Diversity and Inclusion</t>
  </si>
  <si>
    <t xml:space="preserve">We strive to create a work environment where any form of discrimination on religious, racial, ethnic, gender, age or other grounds is eliminated.
In particular, we ensure that workers' rights are respected, with particular attention to the protection of women's rights. </t>
  </si>
  <si>
    <t>Language / Язык / Тіл</t>
  </si>
  <si>
    <t>We contribute to the competitiveness and resilience of the labor market to changes by promoting staff retraining and personnel development. The development of human capital through building human resources capacity, strengthening employees' competencies in new areas and continuous professional development based on the best international practices is one of the strategic objectives of the Fund.</t>
  </si>
  <si>
    <t xml:space="preserve">Мы осознаем необходимость снижения растущей нагрузки на климат и окружающую среду, ориентируемся на климатические цели, определяемые страной, и поддерживаем инициативу достижения углеродной нейтральности Республики Казахстан до 2060 года. Группа компаний Фонда несет коллективную ответственность за около 15% от общего объема выбросов CO2 в стране. Долгосрочная цель Фонда — достижение углеродной нейтральности к 2060 году.  </t>
  </si>
  <si>
    <t>by personnel category</t>
  </si>
  <si>
    <t>Management and administrative staff</t>
  </si>
  <si>
    <t>Production staff</t>
  </si>
  <si>
    <t xml:space="preserve">Occupational Health and Industrial Safety </t>
  </si>
  <si>
    <t>An important part of our strategy is to ensure occupational safety and adhere to the Vision Zero injury principle. Our operations comply with the international standard ISO 45001-2018 "Occupational Health and Safety Management System", which applies to all employees of the Fund Group.
We are continuously improving our system performance to ensure the safety of our employees and accident-free production at the sites.</t>
  </si>
  <si>
    <t>1.1.18</t>
  </si>
  <si>
    <t>Қоршаған ортаны қорғауға арналған шығыстар</t>
  </si>
  <si>
    <t>Қызметкерлер</t>
  </si>
  <si>
    <t>Әртүрлілік және инклюзия</t>
  </si>
  <si>
    <t>Оқыту</t>
  </si>
  <si>
    <t>Жергілікті қауымдастықтар</t>
  </si>
  <si>
    <t>Корпоративтік басқару</t>
  </si>
  <si>
    <t xml:space="preserve">Қаржы </t>
  </si>
  <si>
    <t>Сатып алу</t>
  </si>
  <si>
    <t>Сәйкестік</t>
  </si>
  <si>
    <t>Өндірістік көрсеткіштер</t>
  </si>
  <si>
    <t>Охрана труда и промышленная безопасность</t>
  </si>
  <si>
    <t>Еңбекті қорғау және өнеркәсіптік қауіпсіздік</t>
  </si>
  <si>
    <t>Количество работников в дочерних зависимых организациях, имеющих сертификат соответствия ISO 45001-2018</t>
  </si>
  <si>
    <t>Количество дочерних зависимых организаций (включая материнскую компанию), имеющих сертификат соответствия ISO 45001-2018</t>
  </si>
  <si>
    <t>Административно-управленческий персонал</t>
  </si>
  <si>
    <t>Производственный персонал</t>
  </si>
  <si>
    <t>Единица измерения</t>
  </si>
  <si>
    <t>чел. или %</t>
  </si>
  <si>
    <t>Доля женщин</t>
  </si>
  <si>
    <t>Доля мужчин</t>
  </si>
  <si>
    <t>Доля работников до 30</t>
  </si>
  <si>
    <t>Доля работников от 30 до 50</t>
  </si>
  <si>
    <t>Доля работников старше 50</t>
  </si>
  <si>
    <t>млн т CO2-экв./1000 т УВС</t>
  </si>
  <si>
    <t>млн т CO2-экв./ млрд м3</t>
  </si>
  <si>
    <t>млн т CO2-экв./млн тонн</t>
  </si>
  <si>
    <t>млн т CO2-экв./т U</t>
  </si>
  <si>
    <t>млн т CO2/млрд кВт*ч</t>
  </si>
  <si>
    <t>т CO2-экв./Гкал</t>
  </si>
  <si>
    <t>грамм СО2-экв /ткм</t>
  </si>
  <si>
    <t>млн т СО2-экв/млн тенге</t>
  </si>
  <si>
    <t>ГДж/ т УВС</t>
  </si>
  <si>
    <t>ГДж/ т переработанной нефти</t>
  </si>
  <si>
    <t xml:space="preserve">Транспортировка нефти </t>
  </si>
  <si>
    <t>ГДж/ т нефти</t>
  </si>
  <si>
    <t>ГДж/ млн м3</t>
  </si>
  <si>
    <t>тыс ГДж/ т добытого урана</t>
  </si>
  <si>
    <t>ГДж/ тыс кВт*ч</t>
  </si>
  <si>
    <t xml:space="preserve">Производство теплоэнергии </t>
  </si>
  <si>
    <t>ГДж/ Гкал</t>
  </si>
  <si>
    <t xml:space="preserve">Железнодорожные перевозки </t>
  </si>
  <si>
    <t>ГДж/  млн т. Км брутто</t>
  </si>
  <si>
    <t>млн ГДж/ т выпускаемой химической продукции</t>
  </si>
  <si>
    <t>тыс ГДж/ т аффинированного золота</t>
  </si>
  <si>
    <t xml:space="preserve">Общий объем косвенных выбросов (Scope 2) парниковых газов </t>
  </si>
  <si>
    <t xml:space="preserve">Общий объем прямых выбросов (Scope 1) парниковых газов </t>
  </si>
  <si>
    <t xml:space="preserve">Добыча угля </t>
  </si>
  <si>
    <t xml:space="preserve">Переработка нефти и газа </t>
  </si>
  <si>
    <t>Количество пожаров</t>
  </si>
  <si>
    <t>Количество аварий</t>
  </si>
  <si>
    <t>коэфф.</t>
  </si>
  <si>
    <t>Количество всех дорожно-транспортных происшествий</t>
  </si>
  <si>
    <t xml:space="preserve">Мы обеспечиваем доступ всех заинтересованных сторон к проектам оценки воздействия на окружающую среду, приём и регистрацию замечаний и предложений. С целью ознакомления населения с запланированными мероприятиями материалы размещаются на веб-сайтах местных органов власти и в средствах массовой информации. При проведении оценки воздействия на окружающую среду проводятся общественные слушания, где рассматривается воздействие на водные объекты в том числе, и учитываются мнения всех заинтересованных сторон. </t>
  </si>
  <si>
    <t>Количество членов</t>
  </si>
  <si>
    <t>Доля женщин в Правлении</t>
  </si>
  <si>
    <t>Независимые директора в Совете директоров</t>
  </si>
  <si>
    <t>Доля независимых членов в Совете директоров</t>
  </si>
  <si>
    <t>Количество проведенных заседаний</t>
  </si>
  <si>
    <t>Правление Группы Фонда</t>
  </si>
  <si>
    <t>Списочная численность работников на конец года,</t>
  </si>
  <si>
    <t>Количество постоянных работников на конец года,</t>
  </si>
  <si>
    <t>Количество временных работников на конец года,</t>
  </si>
  <si>
    <t xml:space="preserve">Текучесть кадров, </t>
  </si>
  <si>
    <t xml:space="preserve">Текучесть кадров по гендерным группам, </t>
  </si>
  <si>
    <t>Количество работников, которые ушли в отпуска по беременности и родам и в отпуска по уходу за ребенком,</t>
  </si>
  <si>
    <t xml:space="preserve"> чел.</t>
  </si>
  <si>
    <t>1.5.1</t>
  </si>
  <si>
    <t>1.5.2</t>
  </si>
  <si>
    <t>1.5.5</t>
  </si>
  <si>
    <t>1.5.3</t>
  </si>
  <si>
    <t>1.5.6</t>
  </si>
  <si>
    <t>1.5.9</t>
  </si>
  <si>
    <t>1.5.4</t>
  </si>
  <si>
    <t>1.5.7</t>
  </si>
  <si>
    <t>1.5.8</t>
  </si>
  <si>
    <t>1.5.10</t>
  </si>
  <si>
    <t>1.5.11</t>
  </si>
  <si>
    <t>1.5.12</t>
  </si>
  <si>
    <t>1.5.13</t>
  </si>
  <si>
    <t>1.5.14</t>
  </si>
  <si>
    <t>Новые работники, принятые в отчетном году,</t>
  </si>
  <si>
    <t>Коэффициент возвращения,</t>
  </si>
  <si>
    <t>Коэффициент удержания,</t>
  </si>
  <si>
    <t>Number of people covered by the occupational health and safety management system</t>
  </si>
  <si>
    <t>Number of people covered by the occupational health and safety management system that has passed the internal audit procedure (production control system)</t>
  </si>
  <si>
    <t>Number of subsidiaries and affiliates (including the parent company) with ISO 45001-2018 certificate of compliance</t>
  </si>
  <si>
    <t>Number of people in subsidiaries and affiliates with ISO 45001-2018 certificate of compliance</t>
  </si>
  <si>
    <t>unit</t>
  </si>
  <si>
    <t>Unit of measure</t>
  </si>
  <si>
    <t>Number of fatalities in work-related accidents</t>
  </si>
  <si>
    <t>Number of severe injuries related to industrial activity</t>
  </si>
  <si>
    <t>Fatality rate</t>
  </si>
  <si>
    <t>Ratio of serious injuries related to industrial activity</t>
  </si>
  <si>
    <t>Number of person-hours worked</t>
  </si>
  <si>
    <t>Lost Time Injury Frequency (LTIF)</t>
  </si>
  <si>
    <t>Списочная численность работников по гендерным группам,</t>
  </si>
  <si>
    <t>ratio</t>
  </si>
  <si>
    <t>person-hours</t>
  </si>
  <si>
    <t>Показатели чрезвычайных ситуаций</t>
  </si>
  <si>
    <t>Indicators of industrial diseases</t>
  </si>
  <si>
    <t>Road traffic accident rate</t>
  </si>
  <si>
    <t> ratio</t>
  </si>
  <si>
    <t>Number of all road traffic accidents</t>
  </si>
  <si>
    <t>Number of cases of health deterioration in the workplace that are not related to work and have not led to a fatal outcome</t>
  </si>
  <si>
    <t xml:space="preserve">Number of employees registered on the “D” account </t>
  </si>
  <si>
    <t>Number of employees who have undergone periodic medical examination according to laws of the Republic of Kazakhstan</t>
  </si>
  <si>
    <t>Health protection indicators</t>
  </si>
  <si>
    <t>Number of fires</t>
  </si>
  <si>
    <t>unit </t>
  </si>
  <si>
    <t>Number of accidents</t>
  </si>
  <si>
    <t>Emergency indicators</t>
  </si>
  <si>
    <t>Labor protection and occupational safety costs</t>
  </si>
  <si>
    <t>Amount of money spent to ensure the occupational safety requirements, including in the following areas:</t>
  </si>
  <si>
    <t>KZT billion</t>
  </si>
  <si>
    <t>Labor protection</t>
  </si>
  <si>
    <t xml:space="preserve">Fire safety </t>
  </si>
  <si>
    <t>Occupational safety</t>
  </si>
  <si>
    <t xml:space="preserve">We ensure access of all stakeholders to the draft environmental impact assessment, acceptance and registration of comments and suggestions. In order to familiarize the public with the planned activities, materials are posted on the websites of local authorities and in the mass media. During the environmental impact assessment, public hearings are held, where the impact on water bodies is considered, among other things, and the opinions of all stakeholders are taken into account. 					</t>
  </si>
  <si>
    <t xml:space="preserve">Chairman of the Board of Directors </t>
  </si>
  <si>
    <t>John Dudas</t>
  </si>
  <si>
    <t>Smailov Alikhan Askhanovich</t>
  </si>
  <si>
    <t>Independent Directors on the Board of Directors</t>
  </si>
  <si>
    <t>Share of independent members on the Board of Directors</t>
  </si>
  <si>
    <t>Chief Executive Officer on the Board of Directors</t>
  </si>
  <si>
    <t>Yessimov Akhmetzhan Smagulovich</t>
  </si>
  <si>
    <t>Satkaliyev Almasadam Maidanovich</t>
  </si>
  <si>
    <t>Zhakupov Nurlan Karshagovich</t>
  </si>
  <si>
    <t>Number of meetings held</t>
  </si>
  <si>
    <t>amount</t>
  </si>
  <si>
    <t>Management board of the fund group</t>
  </si>
  <si>
    <t>Number of members</t>
  </si>
  <si>
    <t>Share of women on the Management Board</t>
  </si>
  <si>
    <t>SASB Content</t>
  </si>
  <si>
    <t>Figures</t>
  </si>
  <si>
    <t>1.1.19</t>
  </si>
  <si>
    <t>1.1.20</t>
  </si>
  <si>
    <t xml:space="preserve">million tons CO2-eq </t>
  </si>
  <si>
    <t>Total revenues</t>
  </si>
  <si>
    <t>Total costs</t>
  </si>
  <si>
    <t>Profit</t>
  </si>
  <si>
    <t>Capital investments</t>
  </si>
  <si>
    <t>Payments to capital suppliers</t>
  </si>
  <si>
    <t>Payments to the state</t>
  </si>
  <si>
    <t xml:space="preserve">The direct economic value created </t>
  </si>
  <si>
    <t xml:space="preserve">Distributed economic value </t>
  </si>
  <si>
    <t xml:space="preserve">Retained economic value </t>
  </si>
  <si>
    <t xml:space="preserve">Нераспределённая экономическая стоимость </t>
  </si>
  <si>
    <t>Общий объем прямых выбросов (Scope 1) парниковых газов</t>
  </si>
  <si>
    <t xml:space="preserve">Распределённая экономическая стоимость </t>
  </si>
  <si>
    <t xml:space="preserve"> GRI 305-1</t>
  </si>
  <si>
    <t>Created and distributed direct economic value</t>
  </si>
  <si>
    <t>GRI 305-2, GRI 305-4</t>
  </si>
  <si>
    <t>Удельные выбросы парниковых газов на выручку</t>
  </si>
  <si>
    <t>GRI 305-5</t>
  </si>
  <si>
    <t xml:space="preserve">Доля закупа у отечественных поставщиков </t>
  </si>
  <si>
    <t>GRI 305-7</t>
  </si>
  <si>
    <t>Single-source procurement</t>
  </si>
  <si>
    <t xml:space="preserve"> Procurement through request for quotations</t>
  </si>
  <si>
    <t xml:space="preserve"> </t>
  </si>
  <si>
    <t xml:space="preserve"> Open tender procurement</t>
  </si>
  <si>
    <t xml:space="preserve"> Procurement by holding competitive negotiations</t>
  </si>
  <si>
    <t xml:space="preserve"> Procurement within intra-holding cooperation</t>
  </si>
  <si>
    <t>Total purchased goods and services</t>
  </si>
  <si>
    <t>Procurement practice</t>
  </si>
  <si>
    <t xml:space="preserve">Share of procurement from domestic suppliers </t>
  </si>
  <si>
    <t>Administrative and management staff</t>
  </si>
  <si>
    <t>Number and percentage of employees who have received anti-corruption training</t>
  </si>
  <si>
    <t xml:space="preserve">Business partners </t>
  </si>
  <si>
    <t>Number and percentage of employees familiarized with anti-corruption policies and procedures</t>
  </si>
  <si>
    <t>Сompliance</t>
  </si>
  <si>
    <t>Total number of confirmed cases of corruption</t>
  </si>
  <si>
    <t>Total number of cases in which employees were dismissed or penalized for corrupt practices</t>
  </si>
  <si>
    <t>Total number of confirmed cases of non-renewal or termination of contracts with business partners due to corruption-related violations</t>
  </si>
  <si>
    <t>Public corruption cases brought against the organization or its employees during the reporting period and the outcome of such cases</t>
  </si>
  <si>
    <t>Total number of substantiated complaints received regarding breaches of customer privacy, by category, of which:</t>
  </si>
  <si>
    <t>Number of complaints received from third parties and substantiated by the organization</t>
  </si>
  <si>
    <t>Number of complaints received from regulatory authorities</t>
  </si>
  <si>
    <t>Total number of identified leaks, thefts or losses of customer data</t>
  </si>
  <si>
    <t>млн м3/год</t>
  </si>
  <si>
    <t>тыс. м3/сутки</t>
  </si>
  <si>
    <t>млрд м3</t>
  </si>
  <si>
    <t>млн м3</t>
  </si>
  <si>
    <t>Key operational indicators</t>
  </si>
  <si>
    <t>Oil and gas sector</t>
  </si>
  <si>
    <t>Oil and condensate production (per year)</t>
  </si>
  <si>
    <t>thousand tons/year</t>
  </si>
  <si>
    <t>Oil and condensate production (per day)</t>
  </si>
  <si>
    <t>thousand tons/day</t>
  </si>
  <si>
    <t>Natural and associated gas production (per year)</t>
  </si>
  <si>
    <t>million m3/year</t>
  </si>
  <si>
    <t>Extraction of natural and associated gas (per day)</t>
  </si>
  <si>
    <t>thousand m3/day</t>
  </si>
  <si>
    <t>Number of drilling sites (with a share of more than 50%)</t>
  </si>
  <si>
    <t>thousand tons</t>
  </si>
  <si>
    <t>Oil and gas refining, including</t>
  </si>
  <si>
    <t>Vacuum gas oil (VGO)</t>
  </si>
  <si>
    <t>Paraxylene</t>
  </si>
  <si>
    <t>Benzene</t>
  </si>
  <si>
    <t>Coke</t>
  </si>
  <si>
    <t>Liquefied gas</t>
  </si>
  <si>
    <t>Sulfur</t>
  </si>
  <si>
    <t>Aviation fuel</t>
  </si>
  <si>
    <t>Bitumen</t>
  </si>
  <si>
    <t>Commercial oil</t>
  </si>
  <si>
    <t>Raw materials for technical carbon</t>
  </si>
  <si>
    <t>Light naphtha</t>
  </si>
  <si>
    <t>Propylene</t>
  </si>
  <si>
    <t>Other (please specify)</t>
  </si>
  <si>
    <t>Transportation of natural gas, including</t>
  </si>
  <si>
    <t>billion m3</t>
  </si>
  <si>
    <t>by main gas pipelines</t>
  </si>
  <si>
    <t>million m3</t>
  </si>
  <si>
    <t>by gas distribution networks</t>
  </si>
  <si>
    <t>Oil transportation, including</t>
  </si>
  <si>
    <t>by main pipelines</t>
  </si>
  <si>
    <t>by sea (tankers)</t>
  </si>
  <si>
    <t>Heat energy production volume</t>
  </si>
  <si>
    <t>thousand Gcal</t>
  </si>
  <si>
    <t>Electricity generation volume, including</t>
  </si>
  <si>
    <t>billion kW/h</t>
  </si>
  <si>
    <t>on coal</t>
  </si>
  <si>
    <t>on natural gas</t>
  </si>
  <si>
    <t>on fuel oil</t>
  </si>
  <si>
    <t>HPP</t>
  </si>
  <si>
    <t>WPP</t>
  </si>
  <si>
    <t>SPP</t>
  </si>
  <si>
    <t>Electricity generation from the turbine of SKZ-U LLP*</t>
  </si>
  <si>
    <t>Length of overhead and cable lines (0.4-220 kV transmission lines)</t>
  </si>
  <si>
    <t>km</t>
  </si>
  <si>
    <t>Length of overhead and cable lines (330-500 kV transmission lines)</t>
  </si>
  <si>
    <t>Length of overhead and cable lines (1150 kV transmission lines)</t>
  </si>
  <si>
    <t>Coal production volume</t>
  </si>
  <si>
    <t>million ton</t>
  </si>
  <si>
    <t>Chemical industry</t>
  </si>
  <si>
    <t>Sulfuric acid</t>
  </si>
  <si>
    <t>Liquid herbicide</t>
  </si>
  <si>
    <t>thousand liters</t>
  </si>
  <si>
    <t>Granular herbicide</t>
  </si>
  <si>
    <t xml:space="preserve">BOPP </t>
  </si>
  <si>
    <t>PB</t>
  </si>
  <si>
    <t>thousand pcs</t>
  </si>
  <si>
    <t>Mining and processing of minerals</t>
  </si>
  <si>
    <t>Natural uranium production volume</t>
  </si>
  <si>
    <t>Uranium products manufacturing volume</t>
  </si>
  <si>
    <t>Rare metals production volume</t>
  </si>
  <si>
    <t>Ore extraction and processing volume</t>
  </si>
  <si>
    <t>Production of finished products: refined gold</t>
  </si>
  <si>
    <t>Production of finished products: refined silver</t>
  </si>
  <si>
    <t>Production of finished products: silicon</t>
  </si>
  <si>
    <t>Production of finished products: quartz</t>
  </si>
  <si>
    <t> ton</t>
  </si>
  <si>
    <t>Total volume of exports of products in physical terms</t>
  </si>
  <si>
    <t>U3O8 sales volume (consolidated)</t>
  </si>
  <si>
    <t>incl. Company sales volume</t>
  </si>
  <si>
    <t>Sales volume of rare metals</t>
  </si>
  <si>
    <t>Beryllium products</t>
  </si>
  <si>
    <t>Tantalum products</t>
  </si>
  <si>
    <t>Niobium products</t>
  </si>
  <si>
    <t>Communication services</t>
  </si>
  <si>
    <t>Number of fixed lines</t>
  </si>
  <si>
    <t>thousands of lines</t>
  </si>
  <si>
    <t>Number of broadband access subscribers</t>
  </si>
  <si>
    <t>thousands of ports</t>
  </si>
  <si>
    <t>Number of pay TV subscribers</t>
  </si>
  <si>
    <t>thousands of points</t>
  </si>
  <si>
    <t> Number of mobile communication subscribers</t>
  </si>
  <si>
    <t> million subscribers</t>
  </si>
  <si>
    <t>Air transportation</t>
  </si>
  <si>
    <t>Number of departures</t>
  </si>
  <si>
    <t>number</t>
  </si>
  <si>
    <t>Fleet average age</t>
  </si>
  <si>
    <t>number of years</t>
  </si>
  <si>
    <t>Available Seat Kilometers</t>
  </si>
  <si>
    <t>Aviation passenger turnover</t>
  </si>
  <si>
    <t>pkm</t>
  </si>
  <si>
    <t>Passenger turnover</t>
  </si>
  <si>
    <t>billion pkm</t>
  </si>
  <si>
    <t>Freight turnover</t>
  </si>
  <si>
    <t>billion tons/km</t>
  </si>
  <si>
    <t>Cargo turnover (total)</t>
  </si>
  <si>
    <t>billion tons of gross km</t>
  </si>
  <si>
    <t>Cargo turnover (electric locomotives)</t>
  </si>
  <si>
    <t>Cargo turnover (diesel locomotives)</t>
  </si>
  <si>
    <t>Postal Services</t>
  </si>
  <si>
    <t>thousand units</t>
  </si>
  <si>
    <t>Installed processing capacity</t>
  </si>
  <si>
    <t xml:space="preserve">млн т СО2-экв   </t>
  </si>
  <si>
    <t xml:space="preserve">Выбросы парниковых газов Охвата 1 по сегментам,
 </t>
  </si>
  <si>
    <t xml:space="preserve">Выбросы парниковых газов Охвата 1 и Охвата 2,
 </t>
  </si>
  <si>
    <t xml:space="preserve">Объем выбросов загрязняющих веществ в атмосферу,
 </t>
  </si>
  <si>
    <t xml:space="preserve">Общий объем водозабора Фонда,
 </t>
  </si>
  <si>
    <t>1.4.1</t>
  </si>
  <si>
    <t>1.4.2</t>
  </si>
  <si>
    <t>1.4.3</t>
  </si>
  <si>
    <t>1.4.4</t>
  </si>
  <si>
    <t>1.4.5</t>
  </si>
  <si>
    <t>1.4.6</t>
  </si>
  <si>
    <t>1.4.7</t>
  </si>
  <si>
    <t>1.4.8</t>
  </si>
  <si>
    <t>1.4.9</t>
  </si>
  <si>
    <t>1.4.10</t>
  </si>
  <si>
    <t>1.4.11</t>
  </si>
  <si>
    <t>1.4.12</t>
  </si>
  <si>
    <t>1.4.13</t>
  </si>
  <si>
    <t>1.4.14</t>
  </si>
  <si>
    <t>1.4.15</t>
  </si>
  <si>
    <t>1.4.16</t>
  </si>
  <si>
    <t>1.4.17</t>
  </si>
  <si>
    <t>1.4.18</t>
  </si>
  <si>
    <t xml:space="preserve">Водозабор в регионах с дефицитом воды в 2023 году,
 </t>
  </si>
  <si>
    <t xml:space="preserve">Общий объем водоотведения Фонда,
 </t>
  </si>
  <si>
    <t>GRI 303-3</t>
  </si>
  <si>
    <t>Общий водозабор</t>
  </si>
  <si>
    <t xml:space="preserve">Потребление топлива из невозобновляемых источников за 2023 год,
 </t>
  </si>
  <si>
    <t>1.7.1</t>
  </si>
  <si>
    <t xml:space="preserve">Общее потребление энергии Фонда,
 </t>
  </si>
  <si>
    <t xml:space="preserve">Потребление энергии по сегментам за 2023 год,
 </t>
  </si>
  <si>
    <t>Углеродный след*</t>
  </si>
  <si>
    <r>
      <rPr>
        <vertAlign val="superscript"/>
        <sz val="11"/>
        <color theme="1"/>
        <rFont val="Calibri"/>
        <family val="2"/>
        <charset val="-52"/>
        <scheme val="minor"/>
      </rPr>
      <t>*</t>
    </r>
    <r>
      <rPr>
        <sz val="11"/>
        <color theme="1"/>
        <rFont val="Calibri"/>
        <family val="2"/>
        <scheme val="minor"/>
      </rPr>
      <t>Выбросы парниковых газов по Охватам 1 и 2 включают консолидированную информацию Фонда и контролируемых им портфельных компаний и/или организаций, находящихся под операционным управлением (контролем) компаний Группы Фонда.</t>
    </r>
  </si>
  <si>
    <r>
      <rPr>
        <vertAlign val="superscript"/>
        <sz val="10"/>
        <color theme="1"/>
        <rFont val="Arial"/>
        <family val="2"/>
        <charset val="-52"/>
      </rPr>
      <t>*</t>
    </r>
    <r>
      <rPr>
        <sz val="10"/>
        <color theme="1"/>
        <rFont val="Arial"/>
        <family val="2"/>
        <charset val="-52"/>
      </rPr>
      <t>Расчет выбросов по Охвату 2 включает только выбросы СО</t>
    </r>
    <r>
      <rPr>
        <vertAlign val="subscript"/>
        <sz val="10"/>
        <color theme="1"/>
        <rFont val="Arial"/>
        <family val="2"/>
        <charset val="-52"/>
      </rPr>
      <t>2</t>
    </r>
    <r>
      <rPr>
        <sz val="10"/>
        <color theme="1"/>
        <rFont val="Arial"/>
        <family val="2"/>
        <charset val="-52"/>
      </rPr>
      <t xml:space="preserve"> </t>
    </r>
  </si>
  <si>
    <t>Удельные выбросы парниковых газов на производственные показатели (Scope 1)</t>
  </si>
  <si>
    <r>
      <t>Удельные выбросы парниковых газов на производственные показатели (</t>
    </r>
    <r>
      <rPr>
        <i/>
        <sz val="9"/>
        <color theme="1"/>
        <rFont val="Arial"/>
        <family val="2"/>
        <charset val="-52"/>
      </rPr>
      <t>Scope 2</t>
    </r>
    <r>
      <rPr>
        <sz val="10"/>
        <color theme="1"/>
        <rFont val="Arial"/>
        <family val="2"/>
        <charset val="-52"/>
      </rPr>
      <t>)</t>
    </r>
  </si>
  <si>
    <t xml:space="preserve">Сокращение энергопотребления в результате инициатив по сокращению,
 </t>
  </si>
  <si>
    <t xml:space="preserve">Общий объем образования отходов,
 </t>
  </si>
  <si>
    <t xml:space="preserve">ДЗО, в которых реализовано вовлечение местных сообществ, оценка воздействия и/или программы развития местных сообществ, </t>
  </si>
  <si>
    <t xml:space="preserve">Количество проведенных заседаний СД, </t>
  </si>
  <si>
    <t xml:space="preserve">Суммарные доходы, </t>
  </si>
  <si>
    <t xml:space="preserve">Всего закупленных товаров и услуг, </t>
  </si>
  <si>
    <t>Содержание SASB</t>
  </si>
  <si>
    <t>Графики</t>
  </si>
  <si>
    <t xml:space="preserve">Содержание GRI </t>
  </si>
  <si>
    <t>GRI Мазмұны</t>
  </si>
  <si>
    <t>SASB Мазмұны</t>
  </si>
  <si>
    <t>Графиктер</t>
  </si>
  <si>
    <t>Occupational health and industrial safety</t>
  </si>
  <si>
    <t>GRI 303-4</t>
  </si>
  <si>
    <t>Водоотведение в регионах с дефицитом воды</t>
  </si>
  <si>
    <t>GRI 303-5</t>
  </si>
  <si>
    <t>Потребление топлива из невозобновляемых источников</t>
  </si>
  <si>
    <t>Потребление топлива из возобновляемых источников</t>
  </si>
  <si>
    <t>Потребление по следующим показателям</t>
  </si>
  <si>
    <t>Потребление энергии по сегментам</t>
  </si>
  <si>
    <t>GRI 302-3</t>
  </si>
  <si>
    <t>GRI 302-4</t>
  </si>
  <si>
    <t>GRI 2-7</t>
  </si>
  <si>
    <t>Постоянные работники</t>
  </si>
  <si>
    <t>Списочная численность работников на конец года</t>
  </si>
  <si>
    <t>Полный рабочий день</t>
  </si>
  <si>
    <t>Неполный рабочий день</t>
  </si>
  <si>
    <t>GRI 401-1</t>
  </si>
  <si>
    <t>GRI 2-7, GRI 401-1</t>
  </si>
  <si>
    <t>Полный рабочий день, чел.</t>
  </si>
  <si>
    <t>Неполный рабочий день, чел.</t>
  </si>
  <si>
    <t>Текучесть кадров, %</t>
  </si>
  <si>
    <t>Новые работники, принятые в отчетном году, чел.</t>
  </si>
  <si>
    <t>GRI 401-3</t>
  </si>
  <si>
    <t>GRI 405-1</t>
  </si>
  <si>
    <t>GRI 404-1</t>
  </si>
  <si>
    <t>GRI 404-3</t>
  </si>
  <si>
    <t>Списочная численность работников по возрастным группам,</t>
  </si>
  <si>
    <t>Списочная численность постоянных работников по гендерным группам,</t>
  </si>
  <si>
    <t>Списочная численность временных работников по гендерным группам,</t>
  </si>
  <si>
    <t>Списочная численность работников с занятостью на полный рабочий день по гендерным группам,</t>
  </si>
  <si>
    <t>Списочная численность работников с занятостью на неполный рабочий день по гендерным группам,</t>
  </si>
  <si>
    <t>Новые работники, принятые в отчетном году по гендерным группам,</t>
  </si>
  <si>
    <t>Новые работники, принятые в отчетном году по возрастным группам,</t>
  </si>
  <si>
    <t>Персонал с ограниченными возможностями здоровья,</t>
  </si>
  <si>
    <t>Система управления вопросами охраны труда и промышленной безопасности</t>
  </si>
  <si>
    <t>GRI 403-8</t>
  </si>
  <si>
    <t xml:space="preserve">Среднее количество часов обучение на одного работника в год, </t>
  </si>
  <si>
    <t xml:space="preserve"> часов</t>
  </si>
  <si>
    <t>Показатели производственного травматизма по Группе (штатные работники)</t>
  </si>
  <si>
    <t>GRI 403-9</t>
  </si>
  <si>
    <t xml:space="preserve">Среднее количество часов обучение на одного работника в год по гендерным группам, </t>
  </si>
  <si>
    <t>GRI 413-1</t>
  </si>
  <si>
    <t>Совет директоров Фонда</t>
  </si>
  <si>
    <t>Структура Правления Фонда (по состоянию на конец 2023 года)</t>
  </si>
  <si>
    <t>GRI 2-9</t>
  </si>
  <si>
    <t>GRI 204-1</t>
  </si>
  <si>
    <t>GRI 205-3</t>
  </si>
  <si>
    <t>GRI 418-1</t>
  </si>
  <si>
    <t>GRI 205-2</t>
  </si>
  <si>
    <t xml:space="preserve">Среднее количество часов обучение на одного работника в год по категориям персонала, </t>
  </si>
  <si>
    <t>Direct greenhouse gas emissions 
(Scope 1)</t>
  </si>
  <si>
    <t>по видам парниковых газов:</t>
  </si>
  <si>
    <r>
      <rPr>
        <vertAlign val="superscript"/>
        <sz val="11"/>
        <color theme="1"/>
        <rFont val="Calibri"/>
        <family val="2"/>
        <charset val="-52"/>
        <scheme val="minor"/>
      </rPr>
      <t>*</t>
    </r>
    <r>
      <rPr>
        <sz val="11"/>
        <color theme="1"/>
        <rFont val="Calibri"/>
        <family val="2"/>
        <scheme val="minor"/>
      </rPr>
      <t>Greenhouse gas emissions for Scopes 1 and 2 include consolidated information of the Fund and its controlled portfolio companies and/or entities under operational management (control) of the Fund's Group companies.</t>
    </r>
  </si>
  <si>
    <r>
      <rPr>
        <vertAlign val="superscript"/>
        <sz val="10"/>
        <color theme="1"/>
        <rFont val="Arial"/>
        <family val="2"/>
        <charset val="-52"/>
      </rPr>
      <t>*</t>
    </r>
    <r>
      <rPr>
        <sz val="10"/>
        <color theme="1"/>
        <rFont val="Arial"/>
        <family val="2"/>
        <charset val="-52"/>
      </rPr>
      <t>The calculation of Scope 2 emissions includes only CO</t>
    </r>
    <r>
      <rPr>
        <vertAlign val="subscript"/>
        <sz val="10"/>
        <color theme="1"/>
        <rFont val="Arial"/>
        <family val="2"/>
        <charset val="-52"/>
      </rPr>
      <t>2</t>
    </r>
    <r>
      <rPr>
        <sz val="10"/>
        <color theme="1"/>
        <rFont val="Arial"/>
        <family val="2"/>
        <charset val="-52"/>
      </rPr>
      <t xml:space="preserve"> emissions </t>
    </r>
  </si>
  <si>
    <r>
      <t>Выбросы парниковых газов: Область охвата 2 (от покупной электроэнергии и тепла)</t>
    </r>
    <r>
      <rPr>
        <vertAlign val="superscript"/>
        <sz val="11"/>
        <color theme="1"/>
        <rFont val="Calibri"/>
        <family val="2"/>
        <charset val="-52"/>
        <scheme val="minor"/>
      </rPr>
      <t>*</t>
    </r>
  </si>
  <si>
    <r>
      <t>Total indirect emissions (Scope 2) of greenhouse gases  (from purchased electricity and heat)</t>
    </r>
    <r>
      <rPr>
        <vertAlign val="superscript"/>
        <sz val="11"/>
        <color theme="1"/>
        <rFont val="Calibri"/>
        <family val="2"/>
        <charset val="-52"/>
        <scheme val="minor"/>
      </rPr>
      <t>*</t>
    </r>
  </si>
  <si>
    <r>
      <t>Carbon footprint</t>
    </r>
    <r>
      <rPr>
        <vertAlign val="superscript"/>
        <sz val="11"/>
        <color theme="1"/>
        <rFont val="Calibri"/>
        <family val="2"/>
        <charset val="-52"/>
        <scheme val="minor"/>
      </rPr>
      <t>*</t>
    </r>
  </si>
  <si>
    <t xml:space="preserve">Количество человек, охваченных системой управления охраной труда и промышленной безопасностью, прошедшей процедуру внутреннего аудита, </t>
  </si>
  <si>
    <t>Количество человек, охваченных системой управления охраной труда и промышленной безопасностью,</t>
  </si>
  <si>
    <t xml:space="preserve">Количество человек в ДЗО, имеющих сертификат соответствия ISO 45001-2018, </t>
  </si>
  <si>
    <t xml:space="preserve">Количество ДЗО, имеющих сертификат соответствия ISO 45001-2018, </t>
  </si>
  <si>
    <t>Specific greenhouse gas emissions per production performance (Scope 1)</t>
  </si>
  <si>
    <t>million tons of CO2-eq./1000 tons of CHC</t>
  </si>
  <si>
    <t>million tons CO2/ billion kWh</t>
  </si>
  <si>
    <t>million tons CO2-eq./Gcal</t>
  </si>
  <si>
    <t>million tons CO2-eq/million tons</t>
  </si>
  <si>
    <r>
      <t>Specific greenhouse gas emissions per production performance (</t>
    </r>
    <r>
      <rPr>
        <i/>
        <sz val="9"/>
        <color theme="1"/>
        <rFont val="Arial"/>
        <family val="2"/>
        <charset val="-52"/>
      </rPr>
      <t>Scope 2</t>
    </r>
    <r>
      <rPr>
        <sz val="10"/>
        <color theme="1"/>
        <rFont val="Arial"/>
        <family val="2"/>
        <charset val="-52"/>
      </rPr>
      <t>)</t>
    </r>
  </si>
  <si>
    <t>Коэффициент частоты производственных травм с временной потерей трудоспособности (LTIFR)</t>
  </si>
  <si>
    <t xml:space="preserve"> Electricity generation</t>
  </si>
  <si>
    <t>Heat/energy generation</t>
  </si>
  <si>
    <t xml:space="preserve">Railway transportation </t>
  </si>
  <si>
    <t xml:space="preserve">Metallurgical projects (only for Tau-Ken Altyn, Tau-Ken Temir on idle), </t>
  </si>
  <si>
    <t xml:space="preserve">Количество инцидентов, </t>
  </si>
  <si>
    <t>Specific greenhouse gas emissions per revenue</t>
  </si>
  <si>
    <t>million tons CO2-eq</t>
  </si>
  <si>
    <t>Total direct emissions (Scope 1) of greenhouse gases</t>
  </si>
  <si>
    <t>Total indirect emissions (Scope 2) of greenhouse gases</t>
  </si>
  <si>
    <t>million tons of CO2-eq / KZT million</t>
  </si>
  <si>
    <t>Amount of revenue</t>
  </si>
  <si>
    <t>Сумма выручки</t>
  </si>
  <si>
    <t>Удельное потребление по Scope 1</t>
  </si>
  <si>
    <t>Удельное потребление по Scope 2</t>
  </si>
  <si>
    <t>Specific consumption by Scope 1</t>
  </si>
  <si>
    <t>Specific consumption by Scope 2</t>
  </si>
  <si>
    <t xml:space="preserve">Затраты на охрану труда и промышленную безопасность за 2023 год, </t>
  </si>
  <si>
    <r>
      <t>Сокращение выбросов парниковых газов в результате мероприятий, направленных на снижение выбросов парниковых газов</t>
    </r>
    <r>
      <rPr>
        <vertAlign val="superscript"/>
        <sz val="11"/>
        <color theme="1"/>
        <rFont val="Calibri"/>
        <family val="2"/>
        <charset val="-52"/>
        <scheme val="minor"/>
      </rPr>
      <t xml:space="preserve"> </t>
    </r>
  </si>
  <si>
    <t>Greenhouse gas emissions reduced as a direct result of reduction initiatives</t>
  </si>
  <si>
    <t>Volume of pollutant emissions into the atmosphere</t>
  </si>
  <si>
    <t>Water withdrawal</t>
  </si>
  <si>
    <t>Мл</t>
  </si>
  <si>
    <r>
      <t>Needs of the Fund's manufacturing companies</t>
    </r>
    <r>
      <rPr>
        <vertAlign val="superscript"/>
        <sz val="11"/>
        <color theme="1"/>
        <rFont val="Calibri"/>
        <family val="2"/>
        <charset val="-52"/>
        <scheme val="minor"/>
      </rPr>
      <t>*</t>
    </r>
  </si>
  <si>
    <t>Нужды производственных компаний Фонда*</t>
  </si>
  <si>
    <r>
      <rPr>
        <vertAlign val="superscript"/>
        <sz val="11"/>
        <color theme="1"/>
        <rFont val="Calibri"/>
        <family val="2"/>
        <charset val="-52"/>
        <scheme val="minor"/>
      </rPr>
      <t>*</t>
    </r>
    <r>
      <rPr>
        <sz val="11"/>
        <color theme="1"/>
        <rFont val="Calibri"/>
        <family val="2"/>
        <scheme val="minor"/>
      </rPr>
      <t xml:space="preserve"> Водозабор без учета ГЭС</t>
    </r>
  </si>
  <si>
    <r>
      <rPr>
        <vertAlign val="superscript"/>
        <sz val="11"/>
        <color theme="1"/>
        <rFont val="Calibri"/>
        <family val="2"/>
        <charset val="-52"/>
        <scheme val="minor"/>
      </rPr>
      <t>*</t>
    </r>
    <r>
      <rPr>
        <sz val="11"/>
        <color theme="1"/>
        <rFont val="Calibri"/>
        <family val="2"/>
        <scheme val="minor"/>
      </rPr>
      <t xml:space="preserve"> Excluding water required to power HPP hydroelectric generators.</t>
    </r>
  </si>
  <si>
    <t xml:space="preserve">Количество работников полного и неполного рабочего дня на конец года, </t>
  </si>
  <si>
    <t>Ml</t>
  </si>
  <si>
    <t xml:space="preserve">Водозабор в регионах с дефицитом* воды </t>
  </si>
  <si>
    <t>* According to the WRI Aqueduct water stress indicator.</t>
  </si>
  <si>
    <r>
      <rPr>
        <vertAlign val="superscript"/>
        <sz val="11"/>
        <color theme="1"/>
        <rFont val="Calibri"/>
        <family val="2"/>
        <charset val="-52"/>
        <scheme val="minor"/>
      </rPr>
      <t xml:space="preserve">* </t>
    </r>
    <r>
      <rPr>
        <sz val="11"/>
        <color theme="1"/>
        <rFont val="Calibri"/>
        <family val="2"/>
        <scheme val="minor"/>
      </rPr>
      <t>Согласно показателю водного стресса WRI Aqueduct</t>
    </r>
  </si>
  <si>
    <t>Water withdrawal in regions with water scarcity*</t>
  </si>
  <si>
    <t>Общий объем водоотведения</t>
  </si>
  <si>
    <t>Total volume of wastewater disposal</t>
  </si>
  <si>
    <t>Water drainage in regions with water scarcity</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</si>
  <si>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</si>
  <si>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</si>
  <si>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</si>
  <si>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</si>
  <si>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</si>
  <si>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</si>
  <si>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</si>
  <si>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</si>
  <si>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</si>
  <si>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</si>
  <si>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</si>
  <si>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</si>
  <si>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</si>
  <si>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</si>
  <si>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</si>
  <si>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</si>
  <si>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</si>
  <si>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</si>
  <si>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</si>
  <si>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</si>
  <si>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</si>
  <si>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</si>
  <si>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</si>
  <si>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</si>
  <si>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</si>
  <si>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</si>
  <si>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Безвозвратное потребление</t>
  </si>
  <si>
    <t>Non-revenue consumption</t>
  </si>
  <si>
    <t>Consumption of fuel from non-renewable sources</t>
  </si>
  <si>
    <t>Automatic monitoring system</t>
  </si>
  <si>
    <t>Автоматические системы мониторинга</t>
  </si>
  <si>
    <t xml:space="preserve">Emissions </t>
  </si>
  <si>
    <t xml:space="preserve">Scope 1 and Scope 2 greenhouse gas emissions,
 </t>
  </si>
  <si>
    <r>
      <rPr>
        <vertAlign val="superscript"/>
        <sz val="11"/>
        <color theme="1"/>
        <rFont val="Calibri"/>
        <family val="2"/>
        <charset val="-52"/>
        <scheme val="minor"/>
      </rPr>
      <t>*</t>
    </r>
    <r>
      <rPr>
        <sz val="11"/>
        <color theme="1"/>
        <rFont val="Calibri"/>
        <family val="2"/>
        <scheme val="minor"/>
      </rPr>
      <t>Общее потребление энергии=потребление ТЭР + потребление энергии из ВИЭ + покупная электроэнергия и тепло - проданная электроэнергия и тепло + охлаждение + пар.</t>
    </r>
  </si>
  <si>
    <r>
      <rPr>
        <vertAlign val="superscript"/>
        <sz val="11"/>
        <color theme="1"/>
        <rFont val="Calibri"/>
        <family val="2"/>
        <charset val="-52"/>
        <scheme val="minor"/>
      </rPr>
      <t>*</t>
    </r>
    <r>
      <rPr>
        <sz val="11"/>
        <color theme="1"/>
        <rFont val="Calibri"/>
        <family val="2"/>
        <scheme val="minor"/>
      </rPr>
      <t>Total energy consumption = FER consumption + energy consumption from RES + purchased electricity and heat - sold electricity and heat + cooling + steam.</t>
    </r>
  </si>
  <si>
    <t>Total energy consumption*</t>
  </si>
  <si>
    <t>Общее потребление* энергии</t>
  </si>
  <si>
    <t>Energy consumption by segment</t>
  </si>
  <si>
    <t>Consumption by the following indicators</t>
  </si>
  <si>
    <t>Fuel consumption from renewable sources</t>
  </si>
  <si>
    <t>Total water withdrawal of the Fund,</t>
  </si>
  <si>
    <t>Энергоемкость</t>
  </si>
  <si>
    <t>Energy intensity</t>
  </si>
  <si>
    <t>Сокращение энергопотребления в результате инициатив по сокращению</t>
  </si>
  <si>
    <t>Reduced energy consumption as a result of reduction initiatives</t>
  </si>
  <si>
    <t>thous. GJ/ton of extracted CHC</t>
  </si>
  <si>
    <t>thous. GJ/ton of refined CHC</t>
  </si>
  <si>
    <t>thous. GJ/ ton of oil</t>
  </si>
  <si>
    <t>thous. GJ/ ton of gas</t>
  </si>
  <si>
    <t>thous. GJ/t of extracted U</t>
  </si>
  <si>
    <t>thous. GJ/ million kWh</t>
  </si>
  <si>
    <t>GJ/Gcal</t>
  </si>
  <si>
    <t>thous. GJ/t of manufactured chemical products</t>
  </si>
  <si>
    <t>thous. GJ/t of refined gold</t>
  </si>
  <si>
    <t>thous. GJ/ million km gross</t>
  </si>
  <si>
    <t>Образующиеся отходы по типу</t>
  </si>
  <si>
    <t>Waste generated by type</t>
  </si>
  <si>
    <t>Total energy consumption,</t>
  </si>
  <si>
    <t>Energy consumption by segment,</t>
  </si>
  <si>
    <t>Reduced energy consumption as a result of reduction initiatives,</t>
  </si>
  <si>
    <t>Waste,</t>
  </si>
  <si>
    <t>Total volume of waste generation,</t>
  </si>
  <si>
    <t xml:space="preserve">Number of employees at the end of the year </t>
  </si>
  <si>
    <t>Number of employees at the end of the year,</t>
  </si>
  <si>
    <t>Number of permanent employees at the end of the year,</t>
  </si>
  <si>
    <t>Number of temporary employees at the end of the year,</t>
  </si>
  <si>
    <t xml:space="preserve">Number of full-time and part-time employees at the end of the year, </t>
  </si>
  <si>
    <t>New employees hired in the reporting year,</t>
  </si>
  <si>
    <t>Number of temporary workers by gender group,</t>
  </si>
  <si>
    <t>New employees hired in the reporting year by age group,</t>
  </si>
  <si>
    <t xml:space="preserve">Number of subsidiaries with ISO 45001-2018 certificate of compliance, </t>
  </si>
  <si>
    <t xml:space="preserve">Occupational health and safety costs for 2023, </t>
  </si>
  <si>
    <t>billion tenge</t>
  </si>
  <si>
    <t>Employee turnover,</t>
  </si>
  <si>
    <t xml:space="preserve">Permanent employees </t>
  </si>
  <si>
    <t xml:space="preserve">Full-time employees </t>
  </si>
  <si>
    <t xml:space="preserve">Part-time employees </t>
  </si>
  <si>
    <t>Employee turnover</t>
  </si>
  <si>
    <t xml:space="preserve">New employees hired in the reporting year broken down as follows  </t>
  </si>
  <si>
    <t>Employee turnover by gender group,</t>
  </si>
  <si>
    <t>Employee turnover by age group,</t>
  </si>
  <si>
    <t>Текучесть кадров по возрастным группам</t>
  </si>
  <si>
    <t>by type of activity</t>
  </si>
  <si>
    <t>Number of employees who went on maternity and parental leave</t>
  </si>
  <si>
    <t>Return rate,</t>
  </si>
  <si>
    <t>Retention rate,</t>
  </si>
  <si>
    <t>List of permanent employees by gender groups,</t>
  </si>
  <si>
    <t>List of permanent employees by age groups,</t>
  </si>
  <si>
    <t>List of employees by gender groups,</t>
  </si>
  <si>
    <t>List of full-time employees by gender group,</t>
  </si>
  <si>
    <r>
      <t>Временные</t>
    </r>
    <r>
      <rPr>
        <vertAlign val="superscript"/>
        <sz val="11"/>
        <color theme="1"/>
        <rFont val="Calibri"/>
        <family val="2"/>
        <charset val="-52"/>
        <scheme val="minor"/>
      </rPr>
      <t>*</t>
    </r>
    <r>
      <rPr>
        <sz val="11"/>
        <color theme="1"/>
        <rFont val="Calibri"/>
        <family val="2"/>
        <scheme val="minor"/>
      </rPr>
      <t xml:space="preserve"> работники</t>
    </r>
  </si>
  <si>
    <t>List of part-time employees by gender group,</t>
  </si>
  <si>
    <t>New employees hired in the reporting year by gender group,</t>
  </si>
  <si>
    <t>Текучесть кадров</t>
  </si>
  <si>
    <t>Новые работники, принятые в отчетном году</t>
  </si>
  <si>
    <t xml:space="preserve">Average number of training hours per employee per year by personnel category, </t>
  </si>
  <si>
    <t>hours</t>
  </si>
  <si>
    <t>* (на период отпусков по беременности и родам и по уходу за ребенком, учебный отпуск и др.)</t>
  </si>
  <si>
    <t xml:space="preserve">Number of people in subsidiaries with ISO 45001-2018 certificate of compliance, </t>
  </si>
  <si>
    <t>Temporary* employees</t>
  </si>
  <si>
    <t xml:space="preserve">Number of incidents, </t>
  </si>
  <si>
    <t>Average number of training hours per employee per year by gender group,</t>
  </si>
  <si>
    <t xml:space="preserve">Number of people covered by the occupational health and safety management system that has undergone an internal audit procedure, </t>
  </si>
  <si>
    <t>Personnel with disabilities,</t>
  </si>
  <si>
    <t xml:space="preserve">Average number of hours of training per employee per year, </t>
  </si>
  <si>
    <t>HSE</t>
  </si>
  <si>
    <t>Number of people covered by the occupational health and safety management system,</t>
  </si>
  <si>
    <t>Lost Time Injury Frequency Ratio (LTIFR)</t>
  </si>
  <si>
    <t xml:space="preserve">Количество работников, которые ушли в отпуска по беременности и родам и в отпуска по уходу за ребенком </t>
  </si>
  <si>
    <t>Списочная численность постоянных работников на конец года</t>
  </si>
  <si>
    <t>Списочная численность временных работников на конец года</t>
  </si>
  <si>
    <t>Списочная численность работников с занятостью на полный рабочий день на конец года</t>
  </si>
  <si>
    <t>Списочная численность работников с занятостью на неполный рабочий день на конец года</t>
  </si>
  <si>
    <t>Subsidiaries and affiliates that have implemented community engagement, impact assessment and/or community development programs,</t>
  </si>
  <si>
    <t>Персонал с ограниченными возможностями здоровья</t>
  </si>
  <si>
    <t>Общее количество часов обучения в год</t>
  </si>
  <si>
    <t>Среднее количество часов обучение на одного работника в год</t>
  </si>
  <si>
    <t>Доля работников, получивших регулярную оценку производительности и развития карьеры</t>
  </si>
  <si>
    <t>Процент дочерних зависимых организаций, в которых реализовано вовлечение местных сообществ, оценка воздействия и/или программы развития местных сообществ</t>
  </si>
  <si>
    <t xml:space="preserve">Number of meetings of the Board of Directors held, </t>
  </si>
  <si>
    <t xml:space="preserve">Total revenues, </t>
  </si>
  <si>
    <t>Purchases</t>
  </si>
  <si>
    <t xml:space="preserve">Total purchased goods and services, </t>
  </si>
  <si>
    <t>units</t>
  </si>
  <si>
    <t>Number of employees at the end of the year</t>
  </si>
  <si>
    <t xml:space="preserve">Number of permanent employees at the end of the year </t>
  </si>
  <si>
    <t xml:space="preserve">Number of temporary employees at the end of the year </t>
  </si>
  <si>
    <t>List of full-time employees at the end of the year</t>
  </si>
  <si>
    <t>List of part-time employees at the end of the year</t>
  </si>
  <si>
    <t>New employees hired in the reporting year</t>
  </si>
  <si>
    <t>Staff with disabilities</t>
  </si>
  <si>
    <t xml:space="preserve">Total number of hours of study per year </t>
  </si>
  <si>
    <t xml:space="preserve">Average number of hours of training per employee per year </t>
  </si>
  <si>
    <t>Board of directors of the fund</t>
  </si>
  <si>
    <t>Fund's board structure 
(as of the end of 2023)</t>
  </si>
  <si>
    <t>*The increase is due to a review of the methodology for recording incidents.</t>
  </si>
  <si>
    <r>
      <t>Number of incidents</t>
    </r>
    <r>
      <rPr>
        <vertAlign val="superscript"/>
        <sz val="11"/>
        <color theme="1"/>
        <rFont val="Calibri"/>
        <family val="2"/>
        <charset val="-52"/>
        <scheme val="minor"/>
      </rPr>
      <t>*</t>
    </r>
  </si>
  <si>
    <r>
      <t>Количество инцидентов</t>
    </r>
    <r>
      <rPr>
        <vertAlign val="superscript"/>
        <sz val="11"/>
        <rFont val="Calibri"/>
        <family val="2"/>
        <charset val="-52"/>
        <scheme val="minor"/>
      </rPr>
      <t>*</t>
    </r>
  </si>
  <si>
    <t>* Рост связан с пересмотром методики регистрации инцидентов.</t>
  </si>
  <si>
    <t xml:space="preserve">* LTIFR (коэффициент травм с потерей рабочего времени) - количество работников компании, пострадавших в несчастных случаях с потерей трудоспособности, относящихся к легкой и тяжелой производственной травме согласно заключению о степени тяжести производственной травмы (в т.ч. погибшие), умноженное на 1 миллион человеко-часов и деленное на общее количество отработанных человеко-часов за 12 отчетных месяцев. </t>
  </si>
  <si>
    <t xml:space="preserve">*LTIFR (Lost Time Injury Frequency Rate) - the number of the company's employees injured in lost time accidents attributed to a light and severe work injury according to the work injury severity report (including fatalities) multiplied by 1 million man-hours and divided by the total number of man-hours worked during the 12 reporting months.  </t>
  </si>
  <si>
    <t>Lost Time Industrial Injury Frequency Rate (LTIFR*)</t>
  </si>
  <si>
    <t>Коэффициент частоты производственных травм с временной потерей трудоспособности (LTIFR*)</t>
  </si>
  <si>
    <t>Indicator number and name</t>
  </si>
  <si>
    <t>GRI Standard</t>
  </si>
  <si>
    <t>Location in ESG Databook</t>
  </si>
  <si>
    <t>GRI Content Index</t>
  </si>
  <si>
    <t>Staff turnover, %</t>
  </si>
  <si>
    <t>New employees hired in the reporting year, person</t>
  </si>
  <si>
    <t>Full time, person</t>
  </si>
  <si>
    <t>Part-time, person</t>
  </si>
  <si>
    <t>GRI 2. General Disclosures 2021</t>
  </si>
  <si>
    <t>2-7 Employees</t>
  </si>
  <si>
    <t>2-8 Workers who are not employees</t>
  </si>
  <si>
    <t>2-9 Governance structure and composition</t>
  </si>
  <si>
    <t>2-27 Compliance with laws and regulations</t>
  </si>
  <si>
    <t>Expenditure</t>
  </si>
  <si>
    <t>GRI 201 Economic performance 2016</t>
  </si>
  <si>
    <t>201-1 Direct economic value generated and distributed</t>
  </si>
  <si>
    <t>GRI 204 Procurement practices 2016</t>
  </si>
  <si>
    <t>204-1 Proportion of spending on local suppliers</t>
  </si>
  <si>
    <t>GRI 205 Anti-corruption 2016</t>
  </si>
  <si>
    <t>205-2 Communication and training about anti-corruption policies and procedures</t>
  </si>
  <si>
    <t>205-3 Confirmed incidents of corruption and actions taken</t>
  </si>
  <si>
    <t>GRI 302 Energy 2016</t>
  </si>
  <si>
    <t>302-1 Energy consumption within the organization</t>
  </si>
  <si>
    <t>302-3 Energy intensity</t>
  </si>
  <si>
    <t>302-4 Reduction of energy consumption</t>
  </si>
  <si>
    <t>GRI 303 Water and Effluents 2018</t>
  </si>
  <si>
    <t>303-3 Water withdrawal</t>
  </si>
  <si>
    <t>303-4 Water discharge</t>
  </si>
  <si>
    <t>303-5 Water consumption</t>
  </si>
  <si>
    <t>GRI 305 Emissions 2016</t>
  </si>
  <si>
    <t>305-1 Direct (Scope 1) GHG emissions</t>
  </si>
  <si>
    <t>305-2 Energy indirect (Scope 2) GHG emissions</t>
  </si>
  <si>
    <t>305-4 GHG emissions intensity</t>
  </si>
  <si>
    <t>305-5 Reduction of GHG emissions</t>
  </si>
  <si>
    <t>305-7 Nitrogen oxides (NOx), sulfur oxides (SOx), and other significant air emissions</t>
  </si>
  <si>
    <t>Share of men</t>
  </si>
  <si>
    <t>GRI 306 Waste 2020</t>
  </si>
  <si>
    <t>Share of women</t>
  </si>
  <si>
    <t>306-3 Waste generated</t>
  </si>
  <si>
    <t>GRI 401 Employment 2016</t>
  </si>
  <si>
    <t>401-1 New employee hires and employee turnover</t>
  </si>
  <si>
    <t>401-3 Parental leave</t>
  </si>
  <si>
    <t>GRI 405 Diversity and Equal opportunity 2016</t>
  </si>
  <si>
    <t>Share of employees up to 30</t>
  </si>
  <si>
    <t>GRI 405 Разнообразие  равные возможности 2016</t>
  </si>
  <si>
    <t>405-1 Diversity of governance bodies and employees</t>
  </si>
  <si>
    <t>GRI 403 Occupational Health and Safety 2018</t>
  </si>
  <si>
    <t>403-8 Workers covered by an occupational health and safety management system</t>
  </si>
  <si>
    <t>403-9 Work-related injuries</t>
  </si>
  <si>
    <t>Share of employees over 30</t>
  </si>
  <si>
    <t>404-1 Average hours of training per year per employee</t>
  </si>
  <si>
    <t>Share of employees from 30 to 50</t>
  </si>
  <si>
    <t>404-3 Percentage of employees receiving regular performance and career development reviews</t>
  </si>
  <si>
    <t>GRI 404 Training and Education 2016</t>
  </si>
  <si>
    <t>GRI 418 Customer Privacy 2016</t>
  </si>
  <si>
    <t>418-1 Substantiated complaints concerning breaches of customer privacy and losses of customer data</t>
  </si>
  <si>
    <t>Financial</t>
  </si>
  <si>
    <t>Diversity&amp;Inclusion</t>
  </si>
  <si>
    <t>Указатель содержания SASB*</t>
  </si>
  <si>
    <t>*Представлены только количественные показатели</t>
  </si>
  <si>
    <t>SASB Content Index*</t>
  </si>
  <si>
    <t>Topic</t>
  </si>
  <si>
    <t>Indicator</t>
  </si>
  <si>
    <t>Section</t>
  </si>
  <si>
    <t>Air quality</t>
  </si>
  <si>
    <t>Emissions of NOх, SOх and other significant pollutants into the atmosphere</t>
  </si>
  <si>
    <t>Total fuel consumed, percentage of renewable sources</t>
  </si>
  <si>
    <t>Waste and hazardous materials management</t>
  </si>
  <si>
    <t>Total weight of hazardous waste generated</t>
  </si>
  <si>
    <t>Water management</t>
  </si>
  <si>
    <t>(1) Total volume of water withdrawn, (2) Total volume of water consumed; percentage of each in regions with high or extremely high basic water stress</t>
  </si>
  <si>
    <t>*Only quantitative indicators are presented</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</si>
  <si>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</si>
  <si>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</si>
  <si>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</si>
  <si>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</si>
  <si>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</si>
  <si>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</si>
  <si>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</si>
  <si>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</si>
  <si>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</si>
  <si>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</si>
  <si>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</si>
  <si>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</si>
  <si>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</si>
  <si>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</si>
  <si>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</si>
  <si>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</si>
  <si>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</si>
  <si>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</si>
  <si>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</si>
  <si>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</si>
  <si>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</si>
  <si>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</si>
  <si>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</si>
  <si>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</si>
  <si>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</si>
  <si>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</si>
  <si>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</si>
  <si>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</si>
  <si>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</si>
  <si>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</si>
  <si>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</si>
  <si>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</si>
  <si>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</si>
  <si>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</si>
  <si>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</si>
  <si>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</si>
  <si>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</si>
  <si>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</si>
  <si>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</si>
  <si>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</si>
  <si>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</si>
  <si>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</si>
  <si>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</si>
  <si>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</si>
  <si>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</si>
  <si>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</si>
  <si>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</si>
  <si>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</si>
  <si>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</si>
  <si>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</si>
  <si>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</si>
  <si>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</si>
  <si>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</si>
  <si>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</si>
  <si>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</si>
  <si>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</si>
  <si>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</si>
  <si>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</si>
  <si>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</si>
  <si>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</si>
  <si>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</si>
  <si>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</si>
  <si>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</si>
  <si>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</si>
  <si>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</si>
  <si>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</si>
  <si>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</si>
  <si>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We recognize the need to reduce the growing pressure on the climate and the environment, are oriented to the climate goals determined by the country, and support the initiative to achieve carbon neutrality of the Republic of Kazakhstan until 2060. The Fund's group of companies is collectively responsible for about 15% of the total CO2 emissions in the country. The long-term goal of the Fund is to achieve carbon neutrality by 2060.</t>
  </si>
  <si>
    <t>Парниктік газдар шығарындылары</t>
  </si>
  <si>
    <t>1.2.1</t>
  </si>
  <si>
    <t>1.2.2</t>
  </si>
  <si>
    <t>1.2.3</t>
  </si>
  <si>
    <t>1.2.4</t>
  </si>
  <si>
    <t>1.2.5</t>
  </si>
  <si>
    <t>1.2.6</t>
  </si>
  <si>
    <t>1.2.7</t>
  </si>
  <si>
    <t>1.2.8</t>
  </si>
  <si>
    <t>1.2.9</t>
  </si>
  <si>
    <t>1.2.10</t>
  </si>
  <si>
    <t>1.2.11</t>
  </si>
  <si>
    <t>1.2.12</t>
  </si>
  <si>
    <t>1.2.13</t>
  </si>
  <si>
    <t>1.2.14</t>
  </si>
  <si>
    <t>1.2.15</t>
  </si>
  <si>
    <t>1.2.16</t>
  </si>
  <si>
    <t>1.2.17</t>
  </si>
  <si>
    <t>1.2.19</t>
  </si>
  <si>
    <t>1.2.20</t>
  </si>
  <si>
    <t>1.2.21</t>
  </si>
  <si>
    <t>1.2.22</t>
  </si>
  <si>
    <t>1.2.23</t>
  </si>
  <si>
    <t>1.2.24</t>
  </si>
  <si>
    <t>1.2.25</t>
  </si>
  <si>
    <t>1.2.26</t>
  </si>
  <si>
    <t>1.2.27</t>
  </si>
  <si>
    <t>1.2.28</t>
  </si>
  <si>
    <t>1.2.29</t>
  </si>
  <si>
    <t>1.2.30</t>
  </si>
  <si>
    <t>1.2.31</t>
  </si>
  <si>
    <t>1.2.32</t>
  </si>
  <si>
    <t>Өлшем бірлігі</t>
  </si>
  <si>
    <t>бизнес сегменттері бойынша:</t>
  </si>
  <si>
    <t>Мұнай мен газды барлау және өндіру</t>
  </si>
  <si>
    <t>Мұнай өңдеу</t>
  </si>
  <si>
    <t>Мұнай тасымалдау</t>
  </si>
  <si>
    <t>Газ тасымалдау</t>
  </si>
  <si>
    <t>Уран барлау және өндіру</t>
  </si>
  <si>
    <t>Электр энергиясын өндіру</t>
  </si>
  <si>
    <t>Жылу өндірісі</t>
  </si>
  <si>
    <t>Темір жол көлігі</t>
  </si>
  <si>
    <t>Жолаушыларды әуе тасымалы</t>
  </si>
  <si>
    <t>Телекоммуникациялық қызметтер</t>
  </si>
  <si>
    <t>Электр энергиясын тасымалдау секторы</t>
  </si>
  <si>
    <t>Химиялық өндіріс</t>
  </si>
  <si>
    <t>Көмір өндіру</t>
  </si>
  <si>
    <t>[1]1 және 2-қамту бойынша парниктік газдар шығарындылары Қор және оның бақыланатын портфельдік компаниялары және/немесе Қор Тобы компанияларының жедел басқаруындағы (бақылауындағы) ұйымдар туралы шоғырландырылған ақпаратты қамтиды.</t>
  </si>
  <si>
    <t>Көмірқышқыл газы (CO2)</t>
  </si>
  <si>
    <t>Азот оксиді (N2O)</t>
  </si>
  <si>
    <t>Металлургиялық жобалар (тек «Тау-Кен Алтын», «Тау-Кен Темір» үшін тоқтап тұру үшін)</t>
  </si>
  <si>
    <t>Көміртек ізі*</t>
  </si>
  <si>
    <t>Парниктік газдардың жалпы тікелей шығарындылары (1-ші қамту)</t>
  </si>
  <si>
    <t>миллион тонна CO2-балама</t>
  </si>
  <si>
    <t>1.3.1</t>
  </si>
  <si>
    <t>1.3.2</t>
  </si>
  <si>
    <t>1.3.3</t>
  </si>
  <si>
    <t>1.3.4</t>
  </si>
  <si>
    <t>1.3.5</t>
  </si>
  <si>
    <t>1.3.6</t>
  </si>
  <si>
    <t>1.3.7</t>
  </si>
  <si>
    <t>1.3.8</t>
  </si>
  <si>
    <t>Сатып алынған электр энергиясы</t>
  </si>
  <si>
    <t>Сатып алынған жылу энергиясы</t>
  </si>
  <si>
    <t>Энергия түрі бойынша:</t>
  </si>
  <si>
    <t>Парниктік газ түрлері бойынша:</t>
  </si>
  <si>
    <t xml:space="preserve">* 2-қамту саласы бойынша шығарындыларды есептеу тек СО2 шығарындыларын қамтиды </t>
  </si>
  <si>
    <t>Парниктік газдардың жалпы жанама шығарындылары (2-қамту) (сатып алынған электр және жылудан)*</t>
  </si>
  <si>
    <t>Кіріс сомасы</t>
  </si>
  <si>
    <t>миллион теңге</t>
  </si>
  <si>
    <t>1-ші қамтуға сәйкес үлестік тұтыну</t>
  </si>
  <si>
    <t>2-ші қамтуға сәйкес үлестік тұтыну</t>
  </si>
  <si>
    <t>миллион тонна CO2-балама./1000 тонна көмірсутектер</t>
  </si>
  <si>
    <t>миллион тонна СО2-балама./1000 тонна көмірсутектер</t>
  </si>
  <si>
    <t>млн тонна CO2-балама/ млрд м3</t>
  </si>
  <si>
    <t>млн тонна CO2-балама /т. U</t>
  </si>
  <si>
    <t>тонна СО2/млрд кВт/сағ</t>
  </si>
  <si>
    <t>tCO2-балама./Гкал</t>
  </si>
  <si>
    <t>грамм CO2-балама /ткм</t>
  </si>
  <si>
    <t>миллион тонна CO2-балама./млн тонна</t>
  </si>
  <si>
    <t>миллион тонна СО2 /1000 тонна көмірсутектер</t>
  </si>
  <si>
    <t>миллион тонна СО2/млрд м3</t>
  </si>
  <si>
    <t>млн тСО2/т U</t>
  </si>
  <si>
    <t>грамм CO2/ткм</t>
  </si>
  <si>
    <t>миллион тонна СО2/млн тонна</t>
  </si>
  <si>
    <t>Парниктік газдардың жалпы тікелей шығарындылары (1-ші қамту).</t>
  </si>
  <si>
    <t>Парниктік газдардың жалпы жанама шығарындылары (2-қамту).</t>
  </si>
  <si>
    <t>млн тонна СО2-балама /млн теңге</t>
  </si>
  <si>
    <t>миллион тонна СО2 /млн теңге</t>
  </si>
  <si>
    <t>1.6.1</t>
  </si>
  <si>
    <t>1.6.2</t>
  </si>
  <si>
    <t>1.6.3</t>
  </si>
  <si>
    <t>1.6.4</t>
  </si>
  <si>
    <t>1.6.5</t>
  </si>
  <si>
    <t>1.6.6</t>
  </si>
  <si>
    <t>1.6.7</t>
  </si>
  <si>
    <t>1.6.8</t>
  </si>
  <si>
    <t>1.6.9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</si>
  <si>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</si>
  <si>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</si>
  <si>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</si>
  <si>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</si>
  <si>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</si>
  <si>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</si>
  <si>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</si>
  <si>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</si>
  <si>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</si>
  <si>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</si>
  <si>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</si>
  <si>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</si>
  <si>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</si>
  <si>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</si>
  <si>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</si>
  <si>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</si>
  <si>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</si>
  <si>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</si>
  <si>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</si>
  <si>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</si>
  <si>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</si>
  <si>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</si>
  <si>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</si>
  <si>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</si>
  <si>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</si>
  <si>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</si>
  <si>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</si>
  <si>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</si>
  <si>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</si>
  <si>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</si>
  <si>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</si>
  <si>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</si>
  <si>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</si>
  <si>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</si>
  <si>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</si>
  <si>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</si>
  <si>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</si>
  <si>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</si>
  <si>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</si>
  <si>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</si>
  <si>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</si>
  <si>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</si>
  <si>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</si>
  <si>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</si>
  <si>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</si>
  <si>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</si>
  <si>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</si>
  <si>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</si>
  <si>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</si>
  <si>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</si>
  <si>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</si>
  <si>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</si>
  <si>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</si>
  <si>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</si>
  <si>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</si>
  <si>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Өндіріс көрсеткіштері бойынша парниктік газдардың үлестік шығарындылары (1-ші қамту)</t>
  </si>
  <si>
    <t>Өндіріс көрсеткіштері бойынша парниктік газдардың үлестік шығарындылары (2-қамту)</t>
  </si>
  <si>
    <t>Табысқа шаққандағы парниктік газдардың үлестік шығарындылары</t>
  </si>
  <si>
    <t>1.7.2</t>
  </si>
  <si>
    <t>1.7.3</t>
  </si>
  <si>
    <t>1.7.4</t>
  </si>
  <si>
    <t>1.7.5</t>
  </si>
  <si>
    <t>1.7.6</t>
  </si>
  <si>
    <t>1.7.7</t>
  </si>
  <si>
    <t>1.7.8</t>
  </si>
  <si>
    <t>1.7.9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</si>
  <si>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</si>
  <si>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</si>
  <si>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</si>
  <si>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</si>
  <si>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</si>
  <si>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</si>
  <si>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</si>
  <si>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</si>
  <si>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</si>
  <si>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</si>
  <si>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</si>
  <si>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</si>
  <si>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</si>
  <si>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</si>
  <si>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</si>
  <si>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</si>
  <si>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</si>
  <si>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</si>
  <si>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</si>
  <si>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</si>
  <si>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</si>
  <si>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</si>
  <si>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</si>
  <si>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</si>
  <si>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</si>
  <si>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</si>
  <si>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</si>
  <si>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</si>
  <si>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</si>
  <si>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</si>
  <si>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</si>
  <si>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</si>
  <si>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</si>
  <si>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</si>
  <si>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</si>
  <si>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</si>
  <si>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</si>
  <si>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</si>
  <si>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</si>
  <si>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</si>
  <si>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</si>
  <si>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</si>
  <si>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</si>
  <si>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</si>
  <si>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</si>
  <si>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</si>
  <si>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</si>
  <si>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</si>
  <si>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</si>
  <si>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</si>
  <si>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</si>
  <si>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</si>
  <si>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</si>
  <si>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</si>
  <si>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</si>
  <si>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</si>
  <si>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</si>
  <si>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</si>
  <si>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</si>
  <si>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</si>
  <si>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</si>
  <si>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</si>
  <si>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тыс. т СО2-экв</t>
  </si>
  <si>
    <t>thousand tons CO2-eq</t>
  </si>
  <si>
    <t>1-Қамту шығарындыларын төмендету (тікелей)</t>
  </si>
  <si>
    <t>2-Қамту шығарындыларын төмендету (жанама)</t>
  </si>
  <si>
    <t>мың тонна СО2-балама</t>
  </si>
  <si>
    <t>Парниктік газдардың шығарындыларын азайтуға бағытталған шаралар нәтижесіндегі парниктік газдар шығарындыларын қысқартылуы</t>
  </si>
  <si>
    <t>1.8.1</t>
  </si>
  <si>
    <t>1.8.2</t>
  </si>
  <si>
    <t>1.8.3</t>
  </si>
  <si>
    <t>1.8.4</t>
  </si>
  <si>
    <t>1.8.5</t>
  </si>
  <si>
    <t>1.8.6</t>
  </si>
  <si>
    <t>1.8.7</t>
  </si>
  <si>
    <t>1.8.8</t>
  </si>
  <si>
    <t>1.8.9</t>
  </si>
  <si>
    <t>1.8.10</t>
  </si>
  <si>
    <t>1.8.11</t>
  </si>
  <si>
    <t>1.8.12</t>
  </si>
  <si>
    <t>Атмосфераға ластаушы заттардың шығарындыларының көлемі [1]GRI 305-7</t>
  </si>
  <si>
    <t>тонна</t>
  </si>
  <si>
    <t>Азот оксидтері (NOx)</t>
  </si>
  <si>
    <t>Күкірт диоксиді (SOx)</t>
  </si>
  <si>
    <t>Ұшпа органикалық қосылыстар (VOCs)</t>
  </si>
  <si>
    <t>Көміртек тотығы (СО)</t>
  </si>
  <si>
    <t>Бөлшекті заттар (PM)</t>
  </si>
  <si>
    <t>Басқалар</t>
  </si>
  <si>
    <t>Жалпы су алу</t>
  </si>
  <si>
    <t>1.9.1</t>
  </si>
  <si>
    <t>1.9.2</t>
  </si>
  <si>
    <t>Дереккөз түрі бойынша:</t>
  </si>
  <si>
    <t>1.9.3</t>
  </si>
  <si>
    <t>1.9.4</t>
  </si>
  <si>
    <t>1.9.5</t>
  </si>
  <si>
    <t>1.9.6</t>
  </si>
  <si>
    <t>1.9.7</t>
  </si>
  <si>
    <t>1.9.8</t>
  </si>
  <si>
    <t>1.9.9</t>
  </si>
  <si>
    <t>1.9.10</t>
  </si>
  <si>
    <t>1.9.11</t>
  </si>
  <si>
    <t>1.9.12</t>
  </si>
  <si>
    <t>1.9.13</t>
  </si>
  <si>
    <t>1.9.14</t>
  </si>
  <si>
    <t>1.9.15</t>
  </si>
  <si>
    <t>1.9.16</t>
  </si>
  <si>
    <t>1.9.17</t>
  </si>
  <si>
    <t>1.9.18</t>
  </si>
  <si>
    <t>1.9.19</t>
  </si>
  <si>
    <t>*Су электр станцияларының гидрогенераторларын жүргізуге қажетті суды есепке алмай.</t>
  </si>
  <si>
    <t>1.10.1</t>
  </si>
  <si>
    <t>1.10.2</t>
  </si>
  <si>
    <t>Жер үсті су объектілері</t>
  </si>
  <si>
    <t>Жер асты су объектілері</t>
  </si>
  <si>
    <t>Қалалық сумен жабдықтау жүйелері</t>
  </si>
  <si>
    <t>1.10.3</t>
  </si>
  <si>
    <t>1.10.4</t>
  </si>
  <si>
    <t>1.10.5</t>
  </si>
  <si>
    <t>1.10.6</t>
  </si>
  <si>
    <t>1.10.7</t>
  </si>
  <si>
    <t>1.10.8</t>
  </si>
  <si>
    <t>1.10.9</t>
  </si>
  <si>
    <t>1.10.10</t>
  </si>
  <si>
    <t>1.10.11</t>
  </si>
  <si>
    <t>1.10.12</t>
  </si>
  <si>
    <t>1.10.13</t>
  </si>
  <si>
    <t>1.10.14</t>
  </si>
  <si>
    <t>1.10.15</t>
  </si>
  <si>
    <t>1.10.16</t>
  </si>
  <si>
    <t>1.10.17</t>
  </si>
  <si>
    <t>1.10.18</t>
  </si>
  <si>
    <t>1.10.19</t>
  </si>
  <si>
    <t>1.10.20</t>
  </si>
  <si>
    <t>1.10.21</t>
  </si>
  <si>
    <t>1.10.22</t>
  </si>
  <si>
    <t>1.10.23</t>
  </si>
  <si>
    <t>1.10.24</t>
  </si>
  <si>
    <t>1.10.25</t>
  </si>
  <si>
    <t>1.10.26</t>
  </si>
  <si>
    <t>1.10.27</t>
  </si>
  <si>
    <t>1.10.28</t>
  </si>
  <si>
    <t>1.10.29</t>
  </si>
  <si>
    <t>1.10.30</t>
  </si>
  <si>
    <t>1.10.31</t>
  </si>
  <si>
    <t>1.10.32</t>
  </si>
  <si>
    <t>1.10.33</t>
  </si>
  <si>
    <t>1.10.34</t>
  </si>
  <si>
    <t>1.10.35</t>
  </si>
  <si>
    <t>1.10.36</t>
  </si>
  <si>
    <t>1.10.37</t>
  </si>
  <si>
    <t>1.10.38</t>
  </si>
  <si>
    <t>1.10.39</t>
  </si>
  <si>
    <t>1.10.40</t>
  </si>
  <si>
    <t>1.10.41</t>
  </si>
  <si>
    <t>1.10.42</t>
  </si>
  <si>
    <t>1.10.43</t>
  </si>
  <si>
    <t>1.10.44</t>
  </si>
  <si>
    <t>1.10.45</t>
  </si>
  <si>
    <t>1.10.46</t>
  </si>
  <si>
    <t>1.10.47</t>
  </si>
  <si>
    <t>1.10.48</t>
  </si>
  <si>
    <t>1.10.49</t>
  </si>
  <si>
    <t>1.10.50</t>
  </si>
  <si>
    <t>1.10.51</t>
  </si>
  <si>
    <t>1.10.52</t>
  </si>
  <si>
    <t>1.10.53</t>
  </si>
  <si>
    <t>1.10.54</t>
  </si>
  <si>
    <t>1.10.55</t>
  </si>
  <si>
    <t>1.10.56</t>
  </si>
  <si>
    <t>1.10.57</t>
  </si>
  <si>
    <t>1.10.58</t>
  </si>
  <si>
    <t>1.10.59</t>
  </si>
  <si>
    <t>1.10.60</t>
  </si>
  <si>
    <t>1.10.61</t>
  </si>
  <si>
    <t>1.10.62</t>
  </si>
  <si>
    <t>1.10.63</t>
  </si>
  <si>
    <t>1.10.64</t>
  </si>
  <si>
    <t>1.10.65</t>
  </si>
  <si>
    <t>1.10.66</t>
  </si>
  <si>
    <t>1.10.67</t>
  </si>
  <si>
    <t>1.10.68</t>
  </si>
  <si>
    <t>1.10.69</t>
  </si>
  <si>
    <t>1.10.70</t>
  </si>
  <si>
    <t>1.10.71</t>
  </si>
  <si>
    <t>1.10.72</t>
  </si>
  <si>
    <t>1.10.73</t>
  </si>
  <si>
    <t>1.10.74</t>
  </si>
  <si>
    <t>1.10.75</t>
  </si>
  <si>
    <t>1.10.76</t>
  </si>
  <si>
    <t>1.10.77</t>
  </si>
  <si>
    <t>1.10.78</t>
  </si>
  <si>
    <t>1.10.79</t>
  </si>
  <si>
    <t>1.10.80</t>
  </si>
  <si>
    <t>1.10.81</t>
  </si>
  <si>
    <t>1.10.82</t>
  </si>
  <si>
    <t>1.10.83</t>
  </si>
  <si>
    <t>1.10.84</t>
  </si>
  <si>
    <t>1.10.85</t>
  </si>
  <si>
    <t>1.10.86</t>
  </si>
  <si>
    <t>1.10.87</t>
  </si>
  <si>
    <t>1.10.88</t>
  </si>
  <si>
    <t>1.10.89</t>
  </si>
  <si>
    <t>1.10.90</t>
  </si>
  <si>
    <t>1.10.91</t>
  </si>
  <si>
    <t>1.10.92</t>
  </si>
  <si>
    <t>1.10.93</t>
  </si>
  <si>
    <t>1.10.94</t>
  </si>
  <si>
    <t>1.10.95</t>
  </si>
  <si>
    <t>1.10.96</t>
  </si>
  <si>
    <t>1.10.97</t>
  </si>
  <si>
    <t>1.10.98</t>
  </si>
  <si>
    <t>1.10.99</t>
  </si>
  <si>
    <t>1.10.100</t>
  </si>
  <si>
    <t>1.10.101</t>
  </si>
  <si>
    <t>1.10.102</t>
  </si>
  <si>
    <t>1.10.103</t>
  </si>
  <si>
    <t>1.10.104</t>
  </si>
  <si>
    <t>1.10.105</t>
  </si>
  <si>
    <t>1.10.106</t>
  </si>
  <si>
    <t>1.10.107</t>
  </si>
  <si>
    <t>1.10.108</t>
  </si>
  <si>
    <t>1.10.109</t>
  </si>
  <si>
    <t>1.10.110</t>
  </si>
  <si>
    <t>1.10.111</t>
  </si>
  <si>
    <t>1.10.112</t>
  </si>
  <si>
    <t>1.10.113</t>
  </si>
  <si>
    <t>1.10.114</t>
  </si>
  <si>
    <t>1.10.115</t>
  </si>
  <si>
    <t>1.10.116</t>
  </si>
  <si>
    <t>1.10.117</t>
  </si>
  <si>
    <t>1.10.118</t>
  </si>
  <si>
    <t>1.10.119</t>
  </si>
  <si>
    <t>1.10.120</t>
  </si>
  <si>
    <t>1.10.121</t>
  </si>
  <si>
    <t>1.10.122</t>
  </si>
  <si>
    <t>1.10.123</t>
  </si>
  <si>
    <t>1.10.124</t>
  </si>
  <si>
    <t>1.10.125</t>
  </si>
  <si>
    <t>1.10.126</t>
  </si>
  <si>
    <t>1.10.127</t>
  </si>
  <si>
    <t>1.10.128</t>
  </si>
  <si>
    <t>1.10.129</t>
  </si>
  <si>
    <t>1.10.130</t>
  </si>
  <si>
    <t>1.10.131</t>
  </si>
  <si>
    <t>1.10.132</t>
  </si>
  <si>
    <t>1.10.133</t>
  </si>
  <si>
    <t>1.10.134</t>
  </si>
  <si>
    <t>1.10.135</t>
  </si>
  <si>
    <t>1.10.136</t>
  </si>
  <si>
    <t>1.10.137</t>
  </si>
  <si>
    <t>1.10.138</t>
  </si>
  <si>
    <t>1.10.139</t>
  </si>
  <si>
    <t>1.10.140</t>
  </si>
  <si>
    <t>1.10.141</t>
  </si>
  <si>
    <t>1.10.142</t>
  </si>
  <si>
    <t>1.10.143</t>
  </si>
  <si>
    <t>1.10.144</t>
  </si>
  <si>
    <t>1.10.145</t>
  </si>
  <si>
    <t>1.10.146</t>
  </si>
  <si>
    <t>1.10.147</t>
  </si>
  <si>
    <t>1.10.148</t>
  </si>
  <si>
    <t>1.10.149</t>
  </si>
  <si>
    <t>Өндірілген су</t>
  </si>
  <si>
    <t>Үшінші тарап суы</t>
  </si>
  <si>
    <t>Басқа сумен жабдықтау жүйелері</t>
  </si>
  <si>
    <t>Қызмет түрі бойынша:</t>
  </si>
  <si>
    <t>Қордың өндірістік компанияларының қажеттіліктер*</t>
  </si>
  <si>
    <t>Су электр генераторларын іске қосу</t>
  </si>
  <si>
    <t>Қабат қысымын ұстап тұру</t>
  </si>
  <si>
    <t>Минералдану түрі бойынша:</t>
  </si>
  <si>
    <t>Тұщы су</t>
  </si>
  <si>
    <t>Басқа су</t>
  </si>
  <si>
    <t>Су тапшылығы бар аймақтардағы суды алу*</t>
  </si>
  <si>
    <t>* Wri Aqueduct су стрессінің көрсеткішіне сәйкес</t>
  </si>
  <si>
    <t>1.11.1</t>
  </si>
  <si>
    <t>1.11.2</t>
  </si>
  <si>
    <t>1.11.3</t>
  </si>
  <si>
    <t>1.11.4</t>
  </si>
  <si>
    <t>1.11.5</t>
  </si>
  <si>
    <t>1.11.6</t>
  </si>
  <si>
    <t>1.11.7</t>
  </si>
  <si>
    <t>1.11.8</t>
  </si>
  <si>
    <t>1.11.9</t>
  </si>
  <si>
    <t>1.11.10</t>
  </si>
  <si>
    <t>1.11.11</t>
  </si>
  <si>
    <t>1.11.12</t>
  </si>
  <si>
    <t>1.11.13</t>
  </si>
  <si>
    <t>1.11.14</t>
  </si>
  <si>
    <t>1.11.15</t>
  </si>
  <si>
    <t>1.11.16</t>
  </si>
  <si>
    <t>1.11.17</t>
  </si>
  <si>
    <t>1.11.18</t>
  </si>
  <si>
    <t>1.11.19</t>
  </si>
  <si>
    <t>1.11.20</t>
  </si>
  <si>
    <t>1.11.21</t>
  </si>
  <si>
    <t>1.11.22</t>
  </si>
  <si>
    <t>1.11.23</t>
  </si>
  <si>
    <t>1.11.24</t>
  </si>
  <si>
    <t>1.11.25</t>
  </si>
  <si>
    <t>1.11.26</t>
  </si>
  <si>
    <t>1.11.27</t>
  </si>
  <si>
    <t>1.11.28</t>
  </si>
  <si>
    <t>1.11.29</t>
  </si>
  <si>
    <t>1.11.30</t>
  </si>
  <si>
    <t>1.11.31</t>
  </si>
  <si>
    <t>1.11.32</t>
  </si>
  <si>
    <t>1.11.33</t>
  </si>
  <si>
    <t>1.11.34</t>
  </si>
  <si>
    <t>1.11.35</t>
  </si>
  <si>
    <t>1.11.36</t>
  </si>
  <si>
    <t>1.11.37</t>
  </si>
  <si>
    <t>1.11.38</t>
  </si>
  <si>
    <t>1.11.39</t>
  </si>
  <si>
    <t>1.11.40</t>
  </si>
  <si>
    <t>1.11.41</t>
  </si>
  <si>
    <t>1.11.42</t>
  </si>
  <si>
    <t>1.11.43</t>
  </si>
  <si>
    <t>1.11.44</t>
  </si>
  <si>
    <t>1.11.45</t>
  </si>
  <si>
    <t>1.11.46</t>
  </si>
  <si>
    <t>1.11.47</t>
  </si>
  <si>
    <t>1.11.48</t>
  </si>
  <si>
    <t>1.11.49</t>
  </si>
  <si>
    <t>1.11.50</t>
  </si>
  <si>
    <t>1.11.51</t>
  </si>
  <si>
    <t>1.11.52</t>
  </si>
  <si>
    <t>1.11.53</t>
  </si>
  <si>
    <t>1.11.54</t>
  </si>
  <si>
    <t>1.11.55</t>
  </si>
  <si>
    <t>1.11.56</t>
  </si>
  <si>
    <t>1.11.57</t>
  </si>
  <si>
    <t>1.11.58</t>
  </si>
  <si>
    <t>1.11.59</t>
  </si>
  <si>
    <t>1.11.60</t>
  </si>
  <si>
    <t>1.11.61</t>
  </si>
  <si>
    <t>1.11.62</t>
  </si>
  <si>
    <t>1.11.63</t>
  </si>
  <si>
    <t>1.11.64</t>
  </si>
  <si>
    <t>1.11.65</t>
  </si>
  <si>
    <t>1.11.66</t>
  </si>
  <si>
    <t>1.11.67</t>
  </si>
  <si>
    <t>1.11.68</t>
  </si>
  <si>
    <t>1.11.69</t>
  </si>
  <si>
    <t>1.11.70</t>
  </si>
  <si>
    <t>1.11.71</t>
  </si>
  <si>
    <t>1.11.72</t>
  </si>
  <si>
    <t>1.11.73</t>
  </si>
  <si>
    <t>1.11.74</t>
  </si>
  <si>
    <t>1.11.75</t>
  </si>
  <si>
    <t>1.11.76</t>
  </si>
  <si>
    <t>1.11.77</t>
  </si>
  <si>
    <t>1.11.78</t>
  </si>
  <si>
    <t>1.11.79</t>
  </si>
  <si>
    <t>1.11.80</t>
  </si>
  <si>
    <t>1.11.81</t>
  </si>
  <si>
    <t>1.11.82</t>
  </si>
  <si>
    <t>1.11.83</t>
  </si>
  <si>
    <t>1.11.84</t>
  </si>
  <si>
    <t>1.11.85</t>
  </si>
  <si>
    <t>1.11.86</t>
  </si>
  <si>
    <t>1.11.87</t>
  </si>
  <si>
    <t>1.11.88</t>
  </si>
  <si>
    <t>1.11.89</t>
  </si>
  <si>
    <t>1.11.90</t>
  </si>
  <si>
    <t>1.11.91</t>
  </si>
  <si>
    <t>1.11.92</t>
  </si>
  <si>
    <t>1.11.93</t>
  </si>
  <si>
    <t>1.11.94</t>
  </si>
  <si>
    <t>1.11.95</t>
  </si>
  <si>
    <t>1.11.96</t>
  </si>
  <si>
    <t>1.12.1</t>
  </si>
  <si>
    <t>1.12.2</t>
  </si>
  <si>
    <t>1.12.3</t>
  </si>
  <si>
    <t>1.12.4</t>
  </si>
  <si>
    <t>1.12.5</t>
  </si>
  <si>
    <t>1.12.6</t>
  </si>
  <si>
    <t>1.12.7</t>
  </si>
  <si>
    <t>1.12.8</t>
  </si>
  <si>
    <t>1.12.9</t>
  </si>
  <si>
    <t>1.12.10</t>
  </si>
  <si>
    <t>1.12.11</t>
  </si>
  <si>
    <t>1.12.12</t>
  </si>
  <si>
    <t>1.12.13</t>
  </si>
  <si>
    <t>1.12.14</t>
  </si>
  <si>
    <t>1.12.15</t>
  </si>
  <si>
    <t>1.12.16</t>
  </si>
  <si>
    <t>1.12.17</t>
  </si>
  <si>
    <t>1.12.18</t>
  </si>
  <si>
    <t>1.12.19</t>
  </si>
  <si>
    <t>1.12.20</t>
  </si>
  <si>
    <t>1.12.21</t>
  </si>
  <si>
    <t>1.12.22</t>
  </si>
  <si>
    <t>1.12.23</t>
  </si>
  <si>
    <t>1.12.24</t>
  </si>
  <si>
    <t>Қордың өндірістік компанияларының қажеттіліктері</t>
  </si>
  <si>
    <t>Қабылдау объектінің түрі бойынша:</t>
  </si>
  <si>
    <t xml:space="preserve">Резервуар (қабат қысымын ұстап тұру үшін) </t>
  </si>
  <si>
    <t>Жасанды су объектілері (булану тоғандары, қойма тоғандары және сүзу алаңдары)</t>
  </si>
  <si>
    <t>Кәдеге жарату үшін басқа тараптарға беріледі</t>
  </si>
  <si>
    <t>Күл үйіндісі</t>
  </si>
  <si>
    <t>1.13.1</t>
  </si>
  <si>
    <t>1.13.2</t>
  </si>
  <si>
    <t>Сарқынды сулардың жалпы көлемі</t>
  </si>
  <si>
    <t>Су тапшылығы бар аймақтардағы су бұру</t>
  </si>
  <si>
    <t>Жұмыс түрі бойынша су шығыны</t>
  </si>
  <si>
    <t>Басқа көрсеткіштер</t>
  </si>
  <si>
    <t>Қайта пайдаланылған судың көлемі (тазартылғаннан кейін)</t>
  </si>
  <si>
    <t>Айналымдағы судың көлемі</t>
  </si>
  <si>
    <t>Өндірістік қажеттіліктер</t>
  </si>
  <si>
    <t>Үй шаруашылығы және ішу</t>
  </si>
  <si>
    <t>Пайдаланбай үшінші тұлғаларға берілді</t>
  </si>
  <si>
    <t>Басқа</t>
  </si>
  <si>
    <t>Қалпына келмейтін су тұтынудың жалпы көлемі</t>
  </si>
  <si>
    <t>Су тапшылығы бар аймақтардағы жалпы су тұтыну</t>
  </si>
  <si>
    <t>Тұтыну шығыны</t>
  </si>
  <si>
    <t>1.13.3</t>
  </si>
  <si>
    <t>1.13.4</t>
  </si>
  <si>
    <t>1.13.5</t>
  </si>
  <si>
    <t>1.13.6</t>
  </si>
  <si>
    <t>1.13.7</t>
  </si>
  <si>
    <t>1.13.8</t>
  </si>
  <si>
    <t>1.13.9</t>
  </si>
  <si>
    <t>1.13.10</t>
  </si>
  <si>
    <t>1.13.11</t>
  </si>
  <si>
    <t>1.13.12</t>
  </si>
  <si>
    <t>1.13.13</t>
  </si>
  <si>
    <t>1.13.14</t>
  </si>
  <si>
    <t>1.13.15</t>
  </si>
  <si>
    <t>1.13.16</t>
  </si>
  <si>
    <t>1.13.17</t>
  </si>
  <si>
    <t>1.13.18</t>
  </si>
  <si>
    <t>1.13.19</t>
  </si>
  <si>
    <t>1.13.20</t>
  </si>
  <si>
    <t>1.13.21</t>
  </si>
  <si>
    <t>1.13.22</t>
  </si>
  <si>
    <t>1.13.23</t>
  </si>
  <si>
    <t>1.13.24</t>
  </si>
  <si>
    <t>1.13.25</t>
  </si>
  <si>
    <t>1.13.26</t>
  </si>
  <si>
    <t>1.13.27</t>
  </si>
  <si>
    <t>1.13.28</t>
  </si>
  <si>
    <t>1.13.29</t>
  </si>
  <si>
    <t>1.13.30</t>
  </si>
  <si>
    <t>1.13.31</t>
  </si>
  <si>
    <t>1.13.32</t>
  </si>
  <si>
    <t>1.13.33</t>
  </si>
  <si>
    <t>1.13.34</t>
  </si>
  <si>
    <t>1.13.35</t>
  </si>
  <si>
    <t>1.13.36</t>
  </si>
  <si>
    <t>1.13.37</t>
  </si>
  <si>
    <t>1.13.38</t>
  </si>
  <si>
    <t>1.13.39</t>
  </si>
  <si>
    <t>1.13.40</t>
  </si>
  <si>
    <t>1.13.41</t>
  </si>
  <si>
    <t>1.13.42</t>
  </si>
  <si>
    <t>1.13.43</t>
  </si>
  <si>
    <t>1.13.44</t>
  </si>
  <si>
    <t>1.13.45</t>
  </si>
  <si>
    <t>1.13.46</t>
  </si>
  <si>
    <t>Энергия тұтыну</t>
  </si>
  <si>
    <t>Energy use</t>
  </si>
  <si>
    <t>мың ГДж</t>
  </si>
  <si>
    <t>Сұйық отындар, соның ішінде:</t>
  </si>
  <si>
    <t>Дизель отыны</t>
  </si>
  <si>
    <t>Қазандық және пештік отын, оның ішінде:</t>
  </si>
  <si>
    <t>Жылыту майы</t>
  </si>
  <si>
    <t>Мұнай</t>
  </si>
  <si>
    <t>Жанармай</t>
  </si>
  <si>
    <t>Кеме отыны (мазут, ИФО)</t>
  </si>
  <si>
    <t>Ілеспе мұнай газы</t>
  </si>
  <si>
    <t>Көмір</t>
  </si>
  <si>
    <t>Газ, оның ішінде:</t>
  </si>
  <si>
    <t>Табиғи газ</t>
  </si>
  <si>
    <t>Газ жойылды</t>
  </si>
  <si>
    <t>СКГ</t>
  </si>
  <si>
    <t>Э/Э (ЖЭК-тен генерациялау есебінен)</t>
  </si>
  <si>
    <t>Жаңартылмайтын көздерден отын шығыны</t>
  </si>
  <si>
    <t>GRI 302-1, SASB</t>
  </si>
  <si>
    <t>1.14.1</t>
  </si>
  <si>
    <t>1.14.2</t>
  </si>
  <si>
    <t>1.14.3</t>
  </si>
  <si>
    <t>1.14.4</t>
  </si>
  <si>
    <t>1.14.5</t>
  </si>
  <si>
    <t>GRI 305-7, SASB</t>
  </si>
  <si>
    <t>GRI 306-3, SASB</t>
  </si>
  <si>
    <t>Жаңартылатын отын шығыны</t>
  </si>
  <si>
    <t>Percentage of subsidiaries and affiliates that have implemented community engagement, impact assessment and/or community development programs</t>
  </si>
  <si>
    <t>Электр энергиясы, оның ішінде:</t>
  </si>
  <si>
    <t>Сатып алынды</t>
  </si>
  <si>
    <t>Компанияның жеке өндірісі</t>
  </si>
  <si>
    <t>Сатылған электр энергиясы</t>
  </si>
  <si>
    <t>Жылу энергиясы, оның ішінде:</t>
  </si>
  <si>
    <t>Сатылған жылу энергиясы</t>
  </si>
  <si>
    <t>Бу</t>
  </si>
  <si>
    <t>Салқындату</t>
  </si>
  <si>
    <t>1.15.1</t>
  </si>
  <si>
    <t>Мұнай мен газды өңдеу</t>
  </si>
  <si>
    <t>Металлургиялық жобалар</t>
  </si>
  <si>
    <t>Сегменттер бойынша энергия тұтыну</t>
  </si>
  <si>
    <t>Төмендегі көрсеткіштер бойынша тұтыну</t>
  </si>
  <si>
    <t>* Жалпы энергия тұтыну=ОЭР тұтыну + ЖЭК-тен энергия тұтыну + сатып алынған электр энергиясы және жылу - минус сатылған электр энергиясы және жылу + салқындату + бу.</t>
  </si>
  <si>
    <t>Жалпы энергия тұтыну*</t>
  </si>
  <si>
    <t>ГДж/т көмірсутектер</t>
  </si>
  <si>
    <t>ГДж/т өңделген мұнай (газ)</t>
  </si>
  <si>
    <t>ГДж/т мұнай</t>
  </si>
  <si>
    <t>мың ГДж/т өндірілген уран</t>
  </si>
  <si>
    <t>ГДж/мың кВтсағ</t>
  </si>
  <si>
    <t>ГДж/Гкал</t>
  </si>
  <si>
    <t>ГДж/ миллион тонна км брутто</t>
  </si>
  <si>
    <t>миллион ГДж/т химиялық өнім өндірілді</t>
  </si>
  <si>
    <t>мың ГДж/т тазартылған алтын</t>
  </si>
  <si>
    <t>Мұнай өңдеу зауытының газы</t>
  </si>
  <si>
    <t>Электр</t>
  </si>
  <si>
    <t>Жылу энергиясы</t>
  </si>
  <si>
    <t>Энергия сыйымдылығы GRI 302-3</t>
  </si>
  <si>
    <t>ГДж/млн м3</t>
  </si>
  <si>
    <t>1.15.2</t>
  </si>
  <si>
    <t>1.15.3</t>
  </si>
  <si>
    <t>1.15.4</t>
  </si>
  <si>
    <t>1.15.5</t>
  </si>
  <si>
    <t>1.15.6</t>
  </si>
  <si>
    <t>1.15.7</t>
  </si>
  <si>
    <t>1.15.8</t>
  </si>
  <si>
    <t>1.15.9</t>
  </si>
  <si>
    <t>1.15.10</t>
  </si>
  <si>
    <t>1.15.11</t>
  </si>
  <si>
    <t>1.15.12</t>
  </si>
  <si>
    <t>1.15.13</t>
  </si>
  <si>
    <t>1.15.14</t>
  </si>
  <si>
    <t>1.15.15</t>
  </si>
  <si>
    <t>1.15.16</t>
  </si>
  <si>
    <t>1.15.17</t>
  </si>
  <si>
    <t>1.15.18</t>
  </si>
  <si>
    <t>1.15.19</t>
  </si>
  <si>
    <t>1.15.20</t>
  </si>
  <si>
    <t>1.15.21</t>
  </si>
  <si>
    <t>1.15.22</t>
  </si>
  <si>
    <t>1.15.23</t>
  </si>
  <si>
    <t>Қысқарту бастамаларының нәтижесінде энергияны тұтынуды азайту</t>
  </si>
  <si>
    <t>Қалдықтарды басқару</t>
  </si>
  <si>
    <t>1.15.24</t>
  </si>
  <si>
    <t>Өндірістік және коммуналдық қалдықтарды басқару, уақытша сақтау, тасымалдау, қайта өңдеу және кәдеге жарату Қазақстан Республикасының заңнамалық нормаларына сәйкес жүзеге асырылады және қоршаған ортаға, жұмыскерлер мен жергілікті тұрғындардың денсаулығына қауіп төндірмейді. Мемлекеттік органдар қалдықтарды қауіпсіз басқару бойынша тұрақты тексерулер жүргізеді.</t>
  </si>
  <si>
    <t>Біздің көзқарасымыздың негізінде жаңартпалар мен үздіксіз жетілдіруге ұмтылу жатыр. Тұрақты энергияға көшу келісілген күш пен өзгертуге дайын болуды талап етеді. Ең озық технологияларды пайдалана отырып, озық тәжірибелерді енгізу және жұмыскерлеріміздің арасында энергияны үнемдеу мәдениетін дамыту арқылы біз тұрақтылық мақсаттарымызға жету жолында айтарлықтай прогреске қол жеткізуге тырысамыз, сонымен бірге операциялық тұрақтылық пен бәсекеге қабілеттілікті арттырамыз.</t>
  </si>
  <si>
    <t xml:space="preserve">Біз су ресурстарын жауапты басқару мен сақтаудың маңыздылығын мойындаймыз және суға қатысты тәуекелдер мен әсерлерді барынша азайтуға міндеттенеміз. Дүниежүзілік ресурстар институтының болжамы бойынша Қазақстан су стрессінің орташа және жоғары деңгейі (20–40%) бар елдер қатарына жатқызылды және 2040 жылға қарай су стрессінің өте жоғары немесе жоғары деңгейі бар елдердің қатарына кіреді. Біз суды пайдалану тиімділігін арттыру және суды тұтынуды азайту бойынша шараларды жүзеге асырып жатырмыз. </t>
  </si>
  <si>
    <t>1.16.1</t>
  </si>
  <si>
    <t>1.16.2</t>
  </si>
  <si>
    <t>1.16.3</t>
  </si>
  <si>
    <t>1.16.4</t>
  </si>
  <si>
    <t>1.16.5</t>
  </si>
  <si>
    <t>1.16.6</t>
  </si>
  <si>
    <t>1.16.7</t>
  </si>
  <si>
    <t>1.16.8</t>
  </si>
  <si>
    <t>1.16.9</t>
  </si>
  <si>
    <t>1.16.10</t>
  </si>
  <si>
    <t>1.16.11</t>
  </si>
  <si>
    <t>1.16.12</t>
  </si>
  <si>
    <t>Біз климат пен қоршаған ортаға артып келе жатқан жүктемені азайту қажеттілігін түсінеміз, ел анықтайтын климаттық мақсаттарға бет түзеп, 2060 жылға қарай Қазақстан Республикасының көміртегі бейтараптылығына қол жеткізу жөніндегі бастаманы қолдаймыз. Қордың Компаниялар тобы елдегі жалпы CO2 шығарындыларының шамамен 15%-ына ұжымдық жауапкершілікті көтереді. Қордың ұзақ мерзімде 2060 жылға қарай көміртегі бейтараптығына қол жеткізуді мақсат етеді.</t>
  </si>
  <si>
    <t>Қауіпті қалдықтар</t>
  </si>
  <si>
    <t>Қауіпті емес қалдықтар</t>
  </si>
  <si>
    <t>Күл және шлак қалдықтары</t>
  </si>
  <si>
    <t>Аршыма тау жыныстары</t>
  </si>
  <si>
    <t>Түрі бойынша түзілетін қалдықтар</t>
  </si>
  <si>
    <t>1.17.1</t>
  </si>
  <si>
    <t>1.17.2</t>
  </si>
  <si>
    <t>1.17.3</t>
  </si>
  <si>
    <t>1.17.4</t>
  </si>
  <si>
    <t>1.17.5</t>
  </si>
  <si>
    <t>1.17.6</t>
  </si>
  <si>
    <t>1.17.7</t>
  </si>
  <si>
    <t>1.17.8</t>
  </si>
  <si>
    <t>1.17.9</t>
  </si>
  <si>
    <t>1.17.10</t>
  </si>
  <si>
    <t>1.17.11</t>
  </si>
  <si>
    <t>1.17.12</t>
  </si>
  <si>
    <t>1.17.13</t>
  </si>
  <si>
    <t>1.17.14</t>
  </si>
  <si>
    <t>Шығарындылар үшін төлемдерді қоспағанда, қоршаған ортаны қорғауға арналған шығыстар</t>
  </si>
  <si>
    <t>оқиға түрі бойынша</t>
  </si>
  <si>
    <t>технологияларды енгізу, соның ішінде.</t>
  </si>
  <si>
    <t xml:space="preserve"> ҚЖЖТ</t>
  </si>
  <si>
    <t>Орман климатының жобалары</t>
  </si>
  <si>
    <t>Энергия тиімділігі</t>
  </si>
  <si>
    <t>Зерттеулер және әзірлемелер</t>
  </si>
  <si>
    <t>Шығарындылар үшін төлемдер, соның ішінде.</t>
  </si>
  <si>
    <t>Эмиссиялар үшін нормативтік төлемдердің мөлшері (салық)</t>
  </si>
  <si>
    <t>Артық эмиссия үшін төлемдер сомасы</t>
  </si>
  <si>
    <t>Экологиялық заңнаманы бұзғаны үшін төленген айыппұлдар сомасы</t>
  </si>
  <si>
    <t>Ұсынылған</t>
  </si>
  <si>
    <t>Ақылы</t>
  </si>
  <si>
    <t>Қаржылық емес санкциялардың жағдайлары</t>
  </si>
  <si>
    <t>саны</t>
  </si>
  <si>
    <t>Қоршаған ортаны қорғауға байланысты шығындар</t>
  </si>
  <si>
    <t>1.18.1</t>
  </si>
  <si>
    <t>Автоматтандырылған мониторингілеу жүйелері</t>
  </si>
  <si>
    <t>Жұмыскерлер</t>
  </si>
  <si>
    <t xml:space="preserve">Біз әрбір жұмыскерге құрметпен қарайтын және ең жоғары этикалық стандарттар ұсталатын инклюзивті жұмыс ортасын құрамыз. Біз баршаға бірдей мансаптық мүмкіндіктер ұсынамыз. </t>
  </si>
  <si>
    <t>1.18.2</t>
  </si>
  <si>
    <t>1.18.3</t>
  </si>
  <si>
    <t>1.18.4</t>
  </si>
  <si>
    <t>1.18.5</t>
  </si>
  <si>
    <t>1.18.6</t>
  </si>
  <si>
    <t>1.18.7</t>
  </si>
  <si>
    <t>1.18.8</t>
  </si>
  <si>
    <t>1.18.9</t>
  </si>
  <si>
    <t>1.18.10</t>
  </si>
  <si>
    <t>1.18.11</t>
  </si>
  <si>
    <t>1.18.12</t>
  </si>
  <si>
    <t>1.18.13</t>
  </si>
  <si>
    <t>1.18.14</t>
  </si>
  <si>
    <t>1.18.15</t>
  </si>
  <si>
    <t>1.18.16</t>
  </si>
  <si>
    <t>1.18.17</t>
  </si>
  <si>
    <t>1.18.18</t>
  </si>
  <si>
    <t>1.18.19</t>
  </si>
  <si>
    <t>адам.</t>
  </si>
  <si>
    <t>Біз діни, нәсілдік, этникалық, жыныстық, жастық және басқа да белгілер бойынша кемсітушіліктің кез келген нысандары жоққа шығарылатын жұмыс ортасын құруға ұмтыламыз. Атап айтқанда, жұмыскерлердің құқықтарының сақталуын әйелдердің құқықтарын қорғауға ерекше көңіл бөлуімен қадағалаймыз.</t>
  </si>
  <si>
    <t>Біз кадрларға жаңа мамандық беру және жұмыскерлер құрамын дамытуға жәрдемдесу арқылы еңбек нарығының бәсекеге қабілеттілігі мен өзгерістерге тұрақтылығына өз үлесімізді қосамыз. Үздік әлемдік тәжірибеге сүйене отырып, кадрлық әлеуетті арттыру, жұмыскерлердің жаңа салалардағы құзыреттерін нығайту және олардың біліктілігін үздіксіз арттыру арқылы адам капиталын дамыту Қордың стратегиялық міндеттерінің бірі болып табылады.</t>
  </si>
  <si>
    <t>1.19.1</t>
  </si>
  <si>
    <t xml:space="preserve">Біздің стратегиямыздың маңызды бөлігі болып өндірістік қауіпсіздікті қамтамасыз ету және «Vision Zero нөлдік жарақаттанушылығы» қағидатын ұстану табылады. Біздің қызметіміз Қор Тобының барлық жұмыскерлеріне қолданылатын «Денсаулық сақтау және еңбек қауіпсіздігі саласындағы менеджмент жүйесі» ISO 45001-2018 халықаралық стандарттарына сәйкес келеді. </t>
  </si>
  <si>
    <t>1.19.2</t>
  </si>
  <si>
    <t>1.19.3</t>
  </si>
  <si>
    <t>1.19.4</t>
  </si>
  <si>
    <t>1.19.5</t>
  </si>
  <si>
    <t>1.19.6</t>
  </si>
  <si>
    <t>1.19.7</t>
  </si>
  <si>
    <t>1.19.8</t>
  </si>
  <si>
    <t>1.19.9</t>
  </si>
  <si>
    <t>1.19.10</t>
  </si>
  <si>
    <t>1.19.11</t>
  </si>
  <si>
    <t>1.19.12</t>
  </si>
  <si>
    <t>1.19.13</t>
  </si>
  <si>
    <t>1.19.14</t>
  </si>
  <si>
    <t>1.19.15</t>
  </si>
  <si>
    <t>1.19.16</t>
  </si>
  <si>
    <t>1.19.17</t>
  </si>
  <si>
    <t>1.19.18</t>
  </si>
  <si>
    <t>1.19.19</t>
  </si>
  <si>
    <t>1.19.20</t>
  </si>
  <si>
    <t>1.19.21</t>
  </si>
  <si>
    <t>1.19.22</t>
  </si>
  <si>
    <t>1.19.23</t>
  </si>
  <si>
    <t>1.19.24</t>
  </si>
  <si>
    <t>1.19.25</t>
  </si>
  <si>
    <t>1.19.26</t>
  </si>
  <si>
    <t>1.19.27</t>
  </si>
  <si>
    <t>1.19.28</t>
  </si>
  <si>
    <t>1.19.29</t>
  </si>
  <si>
    <t>1.19.30</t>
  </si>
  <si>
    <t>1.19.31</t>
  </si>
  <si>
    <t>1.19.32</t>
  </si>
  <si>
    <t>1.19.33</t>
  </si>
  <si>
    <t>1.19.34</t>
  </si>
  <si>
    <t>1.19.35</t>
  </si>
  <si>
    <t>1.19.36</t>
  </si>
  <si>
    <t>1.19.37</t>
  </si>
  <si>
    <t>1.19.38</t>
  </si>
  <si>
    <t>1.19.39</t>
  </si>
  <si>
    <t>1.19.40</t>
  </si>
  <si>
    <t>1.19.41</t>
  </si>
  <si>
    <t>1.19.42</t>
  </si>
  <si>
    <t>1.19.43</t>
  </si>
  <si>
    <t>1.19.44</t>
  </si>
  <si>
    <t>1.19.45</t>
  </si>
  <si>
    <t>1.19.46</t>
  </si>
  <si>
    <t>1.19.47</t>
  </si>
  <si>
    <t>1.19.48</t>
  </si>
  <si>
    <t>1.19.49</t>
  </si>
  <si>
    <t>1.19.50</t>
  </si>
  <si>
    <t>1.19.51</t>
  </si>
  <si>
    <t>1.19.52</t>
  </si>
  <si>
    <t>1.19.53</t>
  </si>
  <si>
    <t>1.19.54</t>
  </si>
  <si>
    <t>1.19.55</t>
  </si>
  <si>
    <t>1.19.56</t>
  </si>
  <si>
    <t>1.19.57</t>
  </si>
  <si>
    <t>1.19.58</t>
  </si>
  <si>
    <t>1.19.59</t>
  </si>
  <si>
    <t>1.19.60</t>
  </si>
  <si>
    <t>1.19.61</t>
  </si>
  <si>
    <t>1.19.62</t>
  </si>
  <si>
    <t>1.19.63</t>
  </si>
  <si>
    <t>1.19.64</t>
  </si>
  <si>
    <t>1.19.65</t>
  </si>
  <si>
    <t>1.19.66</t>
  </si>
  <si>
    <t>1.19.67</t>
  </si>
  <si>
    <t>1.19.68</t>
  </si>
  <si>
    <t>1.19.69</t>
  </si>
  <si>
    <t>1.19.70</t>
  </si>
  <si>
    <t>1.19.71</t>
  </si>
  <si>
    <t>1.19.72</t>
  </si>
  <si>
    <t>1.19.73</t>
  </si>
  <si>
    <t>1.19.74</t>
  </si>
  <si>
    <t>1.19.75</t>
  </si>
  <si>
    <t>1.19.76</t>
  </si>
  <si>
    <t>1.19.77</t>
  </si>
  <si>
    <t>1.19.78</t>
  </si>
  <si>
    <t>1.19.79</t>
  </si>
  <si>
    <t>1.19.80</t>
  </si>
  <si>
    <t>1.19.81</t>
  </si>
  <si>
    <t>1.19.82</t>
  </si>
  <si>
    <t>1.19.83</t>
  </si>
  <si>
    <t>1.19.84</t>
  </si>
  <si>
    <t>1.19.85</t>
  </si>
  <si>
    <t>1.19.86</t>
  </si>
  <si>
    <t>1.19.87</t>
  </si>
  <si>
    <t>1.19.88</t>
  </si>
  <si>
    <t>1.19.89</t>
  </si>
  <si>
    <t>Біз барлық мүдделі тараптардың қоршаған ортаға әсерді бағалау жобаларына қол жеткізуін, ескертулер мен ұсыныстардың қабылдануын және тіркеуді қамтамасыз етеміз. Халықты жоспарланған іс-шаралармен таныстыру мақсатында материалдар жергілікті билік органдарының веб-сайттарында және бұқаралық ақпарат құралдарында орналастырылады. Қоршаған ортаға әсерді бағалауды жүргізу кезінде қоғамдық тыңдаулар өткізіліп, онда су объектілеріне әсері қаралады және барлық мүдделі тараптардың пікірлері ескеріледі.</t>
  </si>
  <si>
    <t>Жыл соңындағы жұмыскерлердің тізімдік саны</t>
  </si>
  <si>
    <t>аймақ бойынша</t>
  </si>
  <si>
    <t>Қазақстан Республикасы</t>
  </si>
  <si>
    <t>Абай ауданы</t>
  </si>
  <si>
    <t>Ақмола облысы</t>
  </si>
  <si>
    <t>Ақтөбе облысы</t>
  </si>
  <si>
    <t>Алматы облысы</t>
  </si>
  <si>
    <t>Атырау облысы</t>
  </si>
  <si>
    <t>Батыс Қазақстан облысы</t>
  </si>
  <si>
    <t>Жамбыл облысы</t>
  </si>
  <si>
    <t>Жетісу облысы</t>
  </si>
  <si>
    <t>Қарағанды облысы</t>
  </si>
  <si>
    <t>Қостанай облысы</t>
  </si>
  <si>
    <t>Қызылорда облысы</t>
  </si>
  <si>
    <t>Маңғыстау облысы</t>
  </si>
  <si>
    <t>Павлодар облысы</t>
  </si>
  <si>
    <t>Солтүстік Қазақстан облысы</t>
  </si>
  <si>
    <t>Түркістан облысы</t>
  </si>
  <si>
    <t>Ұлытау облысы</t>
  </si>
  <si>
    <t>Шығыс Қазақстан облысы</t>
  </si>
  <si>
    <t>Астана</t>
  </si>
  <si>
    <t>Алматы қаласы</t>
  </si>
  <si>
    <t>Шымкент</t>
  </si>
  <si>
    <t>Қазақстан Республикасынан тыс жерлерде</t>
  </si>
  <si>
    <t>Оңтүстік Қазақстан облысы (анықтама үшін, 2022 жылғы мысал бойынша)</t>
  </si>
  <si>
    <t>Басқа салалар (анықтама үшін, 2022 жылғы мысал бойынша)</t>
  </si>
  <si>
    <t>Жалдау шартының мерзімі бойынша</t>
  </si>
  <si>
    <t xml:space="preserve">Тұрақты жұмыскерлер </t>
  </si>
  <si>
    <t xml:space="preserve">Уақытша* жұмыскерлер </t>
  </si>
  <si>
    <t>* (жүктілік және босану және бала күтімі бойынша демалыс, оқу демалысы және т. б.)</t>
  </si>
  <si>
    <t>Жұмыс уақыты бойынша</t>
  </si>
  <si>
    <t>Толық жұмыс күні</t>
  </si>
  <si>
    <t>Толық емес жұмыс күні</t>
  </si>
  <si>
    <t>жынысы бойынша</t>
  </si>
  <si>
    <t>Ерлер</t>
  </si>
  <si>
    <t>Әйелдер</t>
  </si>
  <si>
    <t>жасы бойынша</t>
  </si>
  <si>
    <t>30-ға дейін</t>
  </si>
  <si>
    <t>50-ден астам</t>
  </si>
  <si>
    <t>Есепті жылы жұмысқа қабылданған жаңа жұмыскерлер</t>
  </si>
  <si>
    <t>Толық жұмыс күні, адам.</t>
  </si>
  <si>
    <t>Толық емес жұмыс күні, адам.</t>
  </si>
  <si>
    <t>Кадрлардың ауысуы, %</t>
  </si>
  <si>
    <t>Есепті жылы жұмысқа қабылданған жаңа жұмыскерлер, адам.</t>
  </si>
  <si>
    <t>Аймақ бойынша жұмыскерлер (2023 ж.)</t>
  </si>
  <si>
    <t>Басқа аймақтар</t>
  </si>
  <si>
    <t>адам. н/е %</t>
  </si>
  <si>
    <t>Жүктілік және бала күтімі бойынша демалысқа шыққан жұмыскерлер саны</t>
  </si>
  <si>
    <t>Бала күтімі демалысы аяқталғаннан кейін есепті кезеңде жұмысқа оралған жұмыскерлер саны</t>
  </si>
  <si>
    <t>Бала күтімі бойынша демалыс аяқталғаннан кейін жұмысқа оралған, жұмысқа оралғаннан кейін 12 айдан кейін жұмысын жалғастырған жұмыскерлердің саны</t>
  </si>
  <si>
    <t>Қайтару коэффициенті</t>
  </si>
  <si>
    <t>Ұстау коэффициенті</t>
  </si>
  <si>
    <t>GRI мазмұн көрсеткіші</t>
  </si>
  <si>
    <t>GRI стандарты</t>
  </si>
  <si>
    <t>Көрсеткіштің нөмірі мен атауы</t>
  </si>
  <si>
    <t>ESG Databook ішіндегі орналасуы</t>
  </si>
  <si>
    <t>GRI 2 Жалпы ақпаратты ашу 2021</t>
  </si>
  <si>
    <t>2-7 Жұмыскерлер</t>
  </si>
  <si>
    <t>2-8 Ұйымның жұмыскерлері болып табылмайтын жұмыскерлер</t>
  </si>
  <si>
    <t>2-9 Мүшелердің құрылысы мен құрамы басқару</t>
  </si>
  <si>
    <t>2-27 Заңдар мен ережелерді сақтау</t>
  </si>
  <si>
    <t>GRI 201 Экономикалық нәтижелілік 2016</t>
  </si>
  <si>
    <t>201-1 Тікелей экономикалық құн құрылған және бөлінген</t>
  </si>
  <si>
    <t>GRI 204 Сатып алу тәжірибесі 2016</t>
  </si>
  <si>
    <t>204-1 Жергілікті жеткізушілер шығындарының үлесі</t>
  </si>
  <si>
    <t>GRI 205 Сыбайлас жемқорлыққа қарсы іс-әрекет 2016</t>
  </si>
  <si>
    <t>205-2 Сыбайлас жемқорлыққа қарсы саясат пен рәсімдер бойынша ақпарат және оқыту</t>
  </si>
  <si>
    <t>205-3 Сыбайлас жемқорлықтың расталған жағдайлары және қабылданған шаралар</t>
  </si>
  <si>
    <t>302-1 Ұйым ішіндегі энергияны тұтыну</t>
  </si>
  <si>
    <t>302-3 Энергия қарқындылығы</t>
  </si>
  <si>
    <t>302-4 Қуатты тұтынуды азайту</t>
  </si>
  <si>
    <t>GRI 303 Су және төгінділер 2018</t>
  </si>
  <si>
    <t>303-3 Су қабылдау</t>
  </si>
  <si>
    <t>303-4 Суды бұру</t>
  </si>
  <si>
    <t>303-5 Суды тұтыну</t>
  </si>
  <si>
    <t>GRI 305 Шығарындылар 2016</t>
  </si>
  <si>
    <t>305-1 Тікелей парниктік газдар шығарындылары (1-қамту)</t>
  </si>
  <si>
    <t>305-2 Энергия-жанама парниктік газдар шығарындылары (2- қамту)</t>
  </si>
  <si>
    <t>305-4 Парниктік газдар шығарындыларының қарқындылығы</t>
  </si>
  <si>
    <t>305-5 Парниктік газдар шығарындыларын азайту</t>
  </si>
  <si>
    <t>305-7 Азот оксидтері (NOx ) , күкірт оксидтері (SOx ) және басқа да маңызды ауа шығарындылары</t>
  </si>
  <si>
    <t>GRI 306 Қалдықтар 2020</t>
  </si>
  <si>
    <t>306-3 Шығарылатын қалдықтар</t>
  </si>
  <si>
    <t>Ерлердің үлесі</t>
  </si>
  <si>
    <t>Әйелдердің үлесі</t>
  </si>
  <si>
    <t>GRI 401 Жұмыспен қамту 2016</t>
  </si>
  <si>
    <t>30-ға дейінгі жұмыскерлердің үлесі</t>
  </si>
  <si>
    <t>401-1 Жаңа жұмыскерлерді жұмысқа қабылдау және кадрлардың ауысуы</t>
  </si>
  <si>
    <t>401-3 Бала күтіміне байланысты демалыс</t>
  </si>
  <si>
    <t>Жұмыскерлердің үлесі 30-дан 50-ге дейін</t>
  </si>
  <si>
    <t>GRI 405 Әртүрлілік және тең мүмкіндіктер 2016</t>
  </si>
  <si>
    <t>405-1 Басқару органдары мен персоналдың әртүрлілігі</t>
  </si>
  <si>
    <t>GRI 403 Еңбекті қорғау және қауіпсіздік 2018</t>
  </si>
  <si>
    <t>50-ден асқан жұмысшылардың үлесі</t>
  </si>
  <si>
    <t>403-8 Еңбекті қорғау мен қауіпсіздікті басқару жүйесімен қамтылған жұмысшылар</t>
  </si>
  <si>
    <t>403-9 Өндірістік жарақаттар</t>
  </si>
  <si>
    <t>GRI 404 Оқыту және білім беру 2016</t>
  </si>
  <si>
    <t>404-1 Бір жұмыскерге жылына орташа оқу сағатының саны</t>
  </si>
  <si>
    <t>404-3 Тұрақты нәтижелер мен мансаптық өсу туралы шолуларды алатын жұмыскерлердің пайызы</t>
  </si>
  <si>
    <t>Жыл соңындағы тұрақты жұмыскерлердің тізімдік саны</t>
  </si>
  <si>
    <t>GRI 418 Құпиялық 2016</t>
  </si>
  <si>
    <t>418-1 Тұтынушының құпиялылығын бұзу және олардың деректерін жоғалту туралы негізделген шағымдар</t>
  </si>
  <si>
    <t>Жыл соңындағы уақытша жұмыскерлердің тізімдік саны</t>
  </si>
  <si>
    <t>Тақырып</t>
  </si>
  <si>
    <t>Индекс</t>
  </si>
  <si>
    <t>SASB мазмұн көрсеткіші*</t>
  </si>
  <si>
    <t>Ауа сапасы</t>
  </si>
  <si>
    <t>Атмосфераға NO x, S Ox және басқа да маңызды ластаушы заттардың шығарындылары</t>
  </si>
  <si>
    <t>Тұтынылатын отынның жалпы көлемі, жаңартылатын көздердің пайызы</t>
  </si>
  <si>
    <t>Қалдықтарды және қауіпті материалдарды басқару</t>
  </si>
  <si>
    <t>Түзілген қауіпті қалдықтардың жалпы салмағы</t>
  </si>
  <si>
    <t>Суды басқару</t>
  </si>
  <si>
    <t>(1) алынған судың жалпы көлемі, (2) тұтынылған судың жалпы көлемі; судың негізгі кернеуі жоғары немесе өте жоғары аймақтардағы әрқайсысының пайызы</t>
  </si>
  <si>
    <t>Жыл соңындағы толық емес жұмыс күнін істейтін жұмыскерлердің тізімдік саны</t>
  </si>
  <si>
    <t>Жыл соңындағы толық жұмыс күнін істейтін жұмыскерлердің тізімдік саны</t>
  </si>
  <si>
    <t>*Тек сандық көрсеткіштер ұсынылған</t>
  </si>
  <si>
    <t>Мүмкіндігі шектеулі жұмыскерлер</t>
  </si>
  <si>
    <t>Тренинг</t>
  </si>
  <si>
    <t>Жылдағы оқу сағаттарының жалпы саны</t>
  </si>
  <si>
    <t>сағат</t>
  </si>
  <si>
    <t>Жылына бір жұмыскерге шаққандағы оқу сағаттарының орташа саны GRI 404-1</t>
  </si>
  <si>
    <t>Гендерлік топтар бойынша:</t>
  </si>
  <si>
    <t xml:space="preserve">Әйелдер </t>
  </si>
  <si>
    <t>Кадрлар санаты бойынша:</t>
  </si>
  <si>
    <t>Әкімшілік-басқару персоналы</t>
  </si>
  <si>
    <t>Өндірістік персонал</t>
  </si>
  <si>
    <t>Өнімділік пен мансаптық дамудың тұрақты бағасын алған жұмысшылардың үлесі</t>
  </si>
  <si>
    <t>Шығыстар</t>
  </si>
  <si>
    <t>Occupational health and safety management system</t>
  </si>
  <si>
    <t>Қуатты тұтыну</t>
  </si>
  <si>
    <t>Occupational injury rates by Group (full-time employees)</t>
  </si>
  <si>
    <t xml:space="preserve">Еңбекті қорғау және өнеркәсіптік қауіпсіздік сұрақтарын басқару жүйесі </t>
  </si>
  <si>
    <t>Еңбекті қорғау мен өндірістік қауіпсіздікті басқару жүйесімен қамтылған адамдар саны</t>
  </si>
  <si>
    <t>Ішкі аудит процедурасынан өткен еңбекті қорғау мен қауіпсіздікті басқару жүйесімен қамтылған адамдар саны (өндірістік бақылау жүйесі)</t>
  </si>
  <si>
    <t>ISO 45001-2018 сәйкестік сертификаты бар еншілес және тәуелді ұйымдардың саны (бас компанияны қоса алғанда)</t>
  </si>
  <si>
    <t>бірлік</t>
  </si>
  <si>
    <t>ISO 45001-2018 сәйкестік сертификаты бар еншілес және тәуелді ұйымдардағы адамдар саны</t>
  </si>
  <si>
    <t>Топ бойынша өндірістік жарақат алу коэффициенттері (толық жұмыс істейтін жұмыскерлер)</t>
  </si>
  <si>
    <t xml:space="preserve">Еңбекті қорғау және қауіпсіздік </t>
  </si>
  <si>
    <t>Number of people injured in labor-related accidents (including fatalities)</t>
  </si>
  <si>
    <t>Өндірістегі жазатайым оқиғалардан зардап шеккендер саны (өлім болғандарды қоса алғанда)</t>
  </si>
  <si>
    <t>Өндірістегі жазатайым оқиғалардан қайтыс болғандар саны</t>
  </si>
  <si>
    <t>Жұмысқа байланысты ауыр жарақаттардың саны</t>
  </si>
  <si>
    <t>Өлімге әкелетін жазатайым оқиға деңгейі</t>
  </si>
  <si>
    <t>Өндіріске байланысты ауыр жарақаттардың деңгейі</t>
  </si>
  <si>
    <t>Жұмыс істеген адам-сағат саны</t>
  </si>
  <si>
    <t>адам-сағат</t>
  </si>
  <si>
    <t>Жоғалған уақыт жарақатының жиілігі (LTIF)</t>
  </si>
  <si>
    <t>Жоғалған уақыт жарақатының жиілігі (LTIFR *)</t>
  </si>
  <si>
    <t xml:space="preserve">* LTIFR (Lost Time Injury Frequency Rate) – өндірістік жарақат туралы есептің ауырлық дәрежесіне (қайтыс болғандарды қоса алғанда) сәйкес жеңіл және ауыр өндірістік жарақаттар санатына жатқызылған, жоғалған уақыттағы жазатайым оқиғалардан зардап шеккен компания жұмыскерлерінің саны 1 миллион адам-сағатқа көбейтілген және 12 есептік айдағы жұмыс істеген адам-сағаттың жалпы саны. </t>
  </si>
  <si>
    <t>Жергілікті қауымдастықтың қатысуын, әсерді бағалауды және/немесе жергілікті қауымдастықты дамыту бағдарламаларын іске асырған еншілес және тәуелді ұйымдардың пайызы</t>
  </si>
  <si>
    <t>Негізгі тиімділік көрсеткіштері</t>
  </si>
  <si>
    <t>Мұнай-газ секторы</t>
  </si>
  <si>
    <t>Мұнай және газ конденсатын өндіру</t>
  </si>
  <si>
    <t>Мұнай және газ конденсатын өндіру (тәулігіне)</t>
  </si>
  <si>
    <t>Табиғи және ілеспе газды өндіру</t>
  </si>
  <si>
    <t>Табиғи және ілеспе газды өндіру (тәулігіне)</t>
  </si>
  <si>
    <t>Бұрғылау учаскелерінің саны (50%-дан астам үлеспен)</t>
  </si>
  <si>
    <t>Мұнай өнімдерін өндіру, оның ішінде.</t>
  </si>
  <si>
    <t>Вакуумдық газойль (VGO)</t>
  </si>
  <si>
    <t>Параксилен</t>
  </si>
  <si>
    <t>кокс</t>
  </si>
  <si>
    <t>Сұйытылған газ</t>
  </si>
  <si>
    <t>Күкірт</t>
  </si>
  <si>
    <t>Авиациялық отын</t>
  </si>
  <si>
    <t>Коммерциялық май</t>
  </si>
  <si>
    <t>Сол көміртегі үшін шикізат</t>
  </si>
  <si>
    <t>Жеңіл нафта</t>
  </si>
  <si>
    <t>Орнатылған өңдеу сыйымдылығы</t>
  </si>
  <si>
    <t>Табиғи газды тасымалдау, оның ішінде.</t>
  </si>
  <si>
    <t>Басқа (көрсетіңіз)</t>
  </si>
  <si>
    <t>Жол-көлік оқиғаларының көрсеткіштері</t>
  </si>
  <si>
    <t>жылына мың тонна</t>
  </si>
  <si>
    <t>тәулігіне мың тонна</t>
  </si>
  <si>
    <t>млн м3/жыл</t>
  </si>
  <si>
    <t>мың м3/тәу</t>
  </si>
  <si>
    <t>мың тонна</t>
  </si>
  <si>
    <t>Жол апатының деңгейі</t>
  </si>
  <si>
    <t>млрд. М3</t>
  </si>
  <si>
    <t>магистральдық газ құбырлары арқылы</t>
  </si>
  <si>
    <t>газ тарату желілері арқылы</t>
  </si>
  <si>
    <t>Мұнай тасымалдау, соның ішінде.</t>
  </si>
  <si>
    <t>магистральдық құбырлар арқылы</t>
  </si>
  <si>
    <t>Энергия</t>
  </si>
  <si>
    <t>Жылу энергиясын өндіру көлемі</t>
  </si>
  <si>
    <t>мың Гкал</t>
  </si>
  <si>
    <t>Электр энергиясын өндіру көлемі, оның ішінде.</t>
  </si>
  <si>
    <t>миллиард кВт/сағ</t>
  </si>
  <si>
    <t>көмірде</t>
  </si>
  <si>
    <t>табиғи газ бойынша</t>
  </si>
  <si>
    <t>жанармай</t>
  </si>
  <si>
    <t>су электр станциясы</t>
  </si>
  <si>
    <t>ЖЭС</t>
  </si>
  <si>
    <t>КЭС</t>
  </si>
  <si>
    <t>«СКЗ-У» ЖШС турбинасынан электр энергиясын өндіру*</t>
  </si>
  <si>
    <t>Көмір өндіру көлемі</t>
  </si>
  <si>
    <t>миллион тонна</t>
  </si>
  <si>
    <t>Химия өнеркәсібі</t>
  </si>
  <si>
    <t>Күкірт қышқылы</t>
  </si>
  <si>
    <t>Сұйық гербицид</t>
  </si>
  <si>
    <t>мың литр</t>
  </si>
  <si>
    <t>Түйіршікті гербицид</t>
  </si>
  <si>
    <t>BOPP</t>
  </si>
  <si>
    <t>PM</t>
  </si>
  <si>
    <t>мың дана</t>
  </si>
  <si>
    <t>Барлық жол-көлік оқиғаларының саны</t>
  </si>
  <si>
    <t>Кәсіптік аурулардың көрсеткіштері</t>
  </si>
  <si>
    <t>миллион м3</t>
  </si>
  <si>
    <t>теңіз арқылы (танкерлер)</t>
  </si>
  <si>
    <t>Әуе және кабельдік желілердің ұзындығы (электр желілері 0,4-220 кВ)</t>
  </si>
  <si>
    <t>Әуе және кабельдік желілердің ұзындығы (электр желілері 330-500 кВ)</t>
  </si>
  <si>
    <t>Әуе және кабельдік желілердің ұзындығы (электр желілері 1150 кВ)</t>
  </si>
  <si>
    <t>Денсаулығына байланысты жұмысқа байланысты емес өлім саны</t>
  </si>
  <si>
    <t>«D» ретінде тіркелген жұмыскерлер саны</t>
  </si>
  <si>
    <t>Қазақстан Республикасының заңнамасына сәйкес мерзімдік медициналық тексеруден өткен жұмыскерлердің саны</t>
  </si>
  <si>
    <t>Төтенше жағдайлар көрсеткіштері</t>
  </si>
  <si>
    <t>Өрт саны</t>
  </si>
  <si>
    <t>Жазатайым оқиғалар саны</t>
  </si>
  <si>
    <t>Оқиғалар саны*</t>
  </si>
  <si>
    <t>* Бұл өсім оқиғаларды тіркеу әдістемесін қайта қараумен байланысты.</t>
  </si>
  <si>
    <t>Пайдалы қазбаларды өндіру және өңдеу</t>
  </si>
  <si>
    <t>Табиғи уран өндіру көлемі</t>
  </si>
  <si>
    <t>Уран өндіру көлемі</t>
  </si>
  <si>
    <t>Сирек металдар өндірісінің көлемі</t>
  </si>
  <si>
    <t>Кенді өндіру және өңдеу көлемі</t>
  </si>
  <si>
    <t>Дайын өнім өндіру: тазартылған алтын</t>
  </si>
  <si>
    <t>Дайын өнім өндіру: тазартылған күміс</t>
  </si>
  <si>
    <t>Дайын өнім өндірісі: кремний</t>
  </si>
  <si>
    <t>Дайын өнім өндірісі: кварц</t>
  </si>
  <si>
    <t>Өнім экспортының жалпы көлемін физикалық көлемде көрсетіңіз</t>
  </si>
  <si>
    <t>Еңбекті қорғау және өнеркәсіптік қауіпсіздік бойынша шығындар</t>
  </si>
  <si>
    <t>Өнеркәсiптiк қауiпсiздiк саласындағы, оның iшiнде мынадай салалардағы талаптарды қамтамасыз етуге жұмсалған қаражат сомасы:</t>
  </si>
  <si>
    <t>миллиард теңге</t>
  </si>
  <si>
    <t>Еңбекті қорғау</t>
  </si>
  <si>
    <t>Өрт қауіпсіздігі</t>
  </si>
  <si>
    <t>Өнеркәсіптік қауіпсіздік</t>
  </si>
  <si>
    <t>Білім</t>
  </si>
  <si>
    <t>U3O8 сату көлемі (шоғырландырылған)</t>
  </si>
  <si>
    <t>қосулы Компанияның сату көлемі</t>
  </si>
  <si>
    <t>Сирек металдарды сату көлемі</t>
  </si>
  <si>
    <t>Бериллий өнімдері</t>
  </si>
  <si>
    <t>Тантал өнімдері</t>
  </si>
  <si>
    <t>Ниобий өнімдері</t>
  </si>
  <si>
    <t>Байланыс қызметтері</t>
  </si>
  <si>
    <t>Тұрақты желілердің саны</t>
  </si>
  <si>
    <t>мың жол</t>
  </si>
  <si>
    <t>Кең жолақты абоненттер саны</t>
  </si>
  <si>
    <t>мың порт</t>
  </si>
  <si>
    <t>Ақылы теледидар абоненттерінің саны</t>
  </si>
  <si>
    <t>мың ұпай</t>
  </si>
  <si>
    <t>Ұялы байланыс абоненттерінің саны</t>
  </si>
  <si>
    <t>миллион жазылушы</t>
  </si>
  <si>
    <t>Әуе тасымалы</t>
  </si>
  <si>
    <t>Қордың Директорлар кеңесі</t>
  </si>
  <si>
    <t>Кету саны</t>
  </si>
  <si>
    <t>Флоттың орташа жасы</t>
  </si>
  <si>
    <t>жылдар саны</t>
  </si>
  <si>
    <t>Максималды жолаушы айналымы (қол жетімді орындық километр)</t>
  </si>
  <si>
    <t>Директорлар кеңесінің төрағасы</t>
  </si>
  <si>
    <t>Директорлар кеңесіндегі тәуелсіз директорлар</t>
  </si>
  <si>
    <t>Директорлар кеңесіндегі тәуелсіз мүшелердің үлесі</t>
  </si>
  <si>
    <t>Авиациялық жолаушылар айналымы</t>
  </si>
  <si>
    <t>Смайылов Әлихан Асханұлы</t>
  </si>
  <si>
    <t>Директорлар кеңесінде Басқарма төрағасы</t>
  </si>
  <si>
    <t>Есімов Ахметжан Смағұлұлы</t>
  </si>
  <si>
    <t>Сатқалиев Алмасадам Майданұлы</t>
  </si>
  <si>
    <t>Жақыпов Нұрлан Қаршағұлы</t>
  </si>
  <si>
    <t>Өткізілген кездесулер саны</t>
  </si>
  <si>
    <t>Жолаушылар қозғалысы</t>
  </si>
  <si>
    <t>миллиард п-км</t>
  </si>
  <si>
    <t>Жүк айналымы</t>
  </si>
  <si>
    <t>миллиард тонна/км</t>
  </si>
  <si>
    <t>Пошта қызметтері</t>
  </si>
  <si>
    <t>мың бірлік</t>
  </si>
  <si>
    <t>Жүк айналымы (барлығы)</t>
  </si>
  <si>
    <t>миллиард тонна км жалпы</t>
  </si>
  <si>
    <t>Жүк айналымы (электровоздар)</t>
  </si>
  <si>
    <t>Жүк айналымы (тепловоздар)</t>
  </si>
  <si>
    <t>Қор басқармасының құрылымы (2023 жылдың соңындағы жағдай бойынша)</t>
  </si>
  <si>
    <t>Іскерлік серіктестер</t>
  </si>
  <si>
    <t>Сыбайлас жемқорлыққа қарсы оқудан өткен жұмыскерлердің саны мен үлесі</t>
  </si>
  <si>
    <t>Сыбайлас жемқорлыққа қарсы саясат пен рәсімдермен таныс жұмыскерлердің саны мен үлесі</t>
  </si>
  <si>
    <t>Қор тобының Басқармасы</t>
  </si>
  <si>
    <t>Мүшелер саны</t>
  </si>
  <si>
    <t>Басқармадағы әйелдердің үлесі</t>
  </si>
  <si>
    <t>Сатып алу практикасы</t>
  </si>
  <si>
    <t>Құрылған тікелей экономикалық құн</t>
  </si>
  <si>
    <t>Жиынтық кіріс</t>
  </si>
  <si>
    <t>Жиынтық шығыс</t>
  </si>
  <si>
    <t>Бөлінген экономикалық құн</t>
  </si>
  <si>
    <t>Бөлінбеген экономикалық құн</t>
  </si>
  <si>
    <t>Пайда</t>
  </si>
  <si>
    <t>Күрделі салымдар</t>
  </si>
  <si>
    <t>Мемлекетке салық төлемдер</t>
  </si>
  <si>
    <t>Капитал жеткізушілерге төлемдер</t>
  </si>
  <si>
    <t>Сатып алу бір көзден алу әдісімен жүзеге асырылады</t>
  </si>
  <si>
    <t>Сатып алу баға ұсыныстарын сұрау әдісімен жүзеге асырылады</t>
  </si>
  <si>
    <t>Сатып алу ашық тендер тәсілімен жүзеге асырылады</t>
  </si>
  <si>
    <t>Бәсекелестік келіссөздер арқылы сатып алу</t>
  </si>
  <si>
    <t>Холдингішілік ынтымақтастық шеңберінде сатып алулар</t>
  </si>
  <si>
    <t>Отандық жеткізушілерден сатып алу үлесі</t>
  </si>
  <si>
    <t>Жалпы сатып алынған тауарлар мен қызметтер</t>
  </si>
  <si>
    <t>Сыбайлас жемқорлық фактілерінің расталған жалпы саны</t>
  </si>
  <si>
    <t>Сыбайлас жемқорлық әрекеттері үшін жұмыскерлерді жұмыстан шығару немесе жазалау жағдайларының жалпы саны</t>
  </si>
  <si>
    <t>Сыбайлас жемқорлыққа байланысты бұзушылықтарға байланысты іскер серіктестермен шарттарды ұзартпау немесе бұзудың расталған жағдайларының жалпы саны</t>
  </si>
  <si>
    <t>Есепті кезеңде ұйымға немесе оның жұмыскерлеріне қатысты қозғалған мемлекеттік сыбайлас жемқорлық істері және осындай істердің нәтижелері</t>
  </si>
  <si>
    <t>Санаттар бойынша бөлінген тұтынушылардың құпиялылығын бұзу фактілері бойынша келіп түскен дәлелді шағымдардың жалпы саны, оның ішінде:</t>
  </si>
  <si>
    <t>Үшінші тұлғалардан келіп түскен және ұйыммен дәлелденген шағымдардың саны</t>
  </si>
  <si>
    <t>Бақылау органдарынан түскен шағымдар саны</t>
  </si>
  <si>
    <t>Анықталған ағып кетулердің, тұтынушылар деректерінің ұрлануларының немесе жоғалуларының жалпы саны</t>
  </si>
  <si>
    <t>* (for the period of maternity and parental leave, study leave, etc.)</t>
  </si>
  <si>
    <t>Percentage of employees receiving regular performance and career development reviews</t>
  </si>
  <si>
    <t>Құрылған және бөлінген экономикалық құн</t>
  </si>
  <si>
    <t>Сегменттер бойынша 1 қамтылған парниктік газдар шығарындылары,</t>
  </si>
  <si>
    <t>1-қамтудың және 2-қамтудың парниктік газдар шығарындылары,</t>
  </si>
  <si>
    <t xml:space="preserve">млн т СО2-балама   </t>
  </si>
  <si>
    <t xml:space="preserve">млн т СО2-балама </t>
  </si>
  <si>
    <t xml:space="preserve"> адам.</t>
  </si>
  <si>
    <t>млрд теңге</t>
  </si>
  <si>
    <t>Қордың жалпы су алу көлемі,</t>
  </si>
  <si>
    <t>Атмосфераға ластаушы заттар шығарындыларының көлемі,</t>
  </si>
  <si>
    <t xml:space="preserve">2023 жылы су тапшылығы бар өңірлерде су алу,
 </t>
  </si>
  <si>
    <t>Қордың сарқынды сулардың жалпы көлемі</t>
  </si>
  <si>
    <t>2023 жылы сегменттер бойынша энергия тұтыну,</t>
  </si>
  <si>
    <t>Қордың жалпы энергия тұтынуы,</t>
  </si>
  <si>
    <t>2023 жылы жаңартылмайтын көздерден отын шығыны,</t>
  </si>
  <si>
    <t>Қалдықтардың пайда болуының жалпы көлемі,</t>
  </si>
  <si>
    <t>Жыл соңындағы жұмыскерлердің тізімдік саны,</t>
  </si>
  <si>
    <t>Кадрлардың ауысуы,</t>
  </si>
  <si>
    <t>Кадрлардың ауысуы</t>
  </si>
  <si>
    <t>Жүктілік және бала күтімі бойынша демалысқа шыққан жұмыскерлер саны,</t>
  </si>
  <si>
    <t>Жасы бойынша жұмыскерлердің тізімдік саны,</t>
  </si>
  <si>
    <t>Жынысы бойынша жұмыскерлердің тізімдік саны,</t>
  </si>
  <si>
    <t>Толық жұмыс күн істейтін жұмыскерлердің жынысы бойынша тізімдік саны,</t>
  </si>
  <si>
    <t>Толық емес жұмыс күн істейтін жұмыскерлердің жынысы бойынша тізімдік саны,</t>
  </si>
  <si>
    <t>Қайтару коэффициенті,</t>
  </si>
  <si>
    <t>Ұстау коэффициенті,</t>
  </si>
  <si>
    <t>Оқиғалар саны,</t>
  </si>
  <si>
    <t>Персонал санаттары бойынша жылына бір қызметкерге оқыту сағаттарының орташа саны,</t>
  </si>
  <si>
    <t>ISO 45001-2018 сәйкестік сертификаты бар еншілес және тәуелді ұйымдардағы адамдар саны,</t>
  </si>
  <si>
    <t>Еңбекті қорғау және өнеркәсіптік қауіпсіздік бойынша шығындар,</t>
  </si>
  <si>
    <t>Есепті жылы жас топтары бойынша қабылданған жаңа жұмыскерлер,</t>
  </si>
  <si>
    <t>Гендерлік топтар бойынша уақытша жұмыскерлердің тізімдік саны,</t>
  </si>
  <si>
    <t>Гендерлік топтар бойынша тұрақты жұмыскерлердің тізімдік саны,</t>
  </si>
  <si>
    <t>Есепті жылы гендерлік топтар бойынша қабылданған жаңа жұмыскерлер,</t>
  </si>
  <si>
    <t>Жыл соңындағы уақытша жұмыскерлер саны,</t>
  </si>
  <si>
    <t>Жыл соңына толық және толық емес жұмыс күні қызметкерлерінің саны,</t>
  </si>
  <si>
    <t>Қысқарту бастамалары нәтижесінде энергия тұтынуды азайту,</t>
  </si>
  <si>
    <t>Гендерлік топтар бойынша жылына бір жұмыскерге оқыту сағаттарының орташа саны,</t>
  </si>
  <si>
    <t>Кадрлардығ ауысуы жасы бойынша,</t>
  </si>
  <si>
    <t>Кадрлардығ ауысуы жынысы бойынша,</t>
  </si>
  <si>
    <t>Мүмкіндігі шектеулі жұмыскерлер,</t>
  </si>
  <si>
    <t>Жылына бір жұмыскерге оқыту сағаттарының орташа саны,</t>
  </si>
  <si>
    <t>Еңбекті қорғау мен өндірістік қауіпсіздікті басқару жүйесімен қамтылған адамдар саны,</t>
  </si>
  <si>
    <t>Жоғалған уақыт жарақатының жиілігі (LTIFR)</t>
  </si>
  <si>
    <t>Өткізілген ДК отырыстарының саны,</t>
  </si>
  <si>
    <t>Жиынтық кірістер,</t>
  </si>
  <si>
    <t>Сатып алынған барлық тауарлар мен қызметтер,</t>
  </si>
  <si>
    <t>Жыл соңындағы тұрақты жұмыскерлер саны,</t>
  </si>
  <si>
    <t>Есепті жылы қабылданған жаңа қызметкерлер,</t>
  </si>
  <si>
    <t>1.4.56</t>
  </si>
  <si>
    <t>Объем выбросов загрязняющих веществ в атмосферу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</si>
</sst>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00_-;\-* #,##0.00_-;_-* &quot;-&quot;??_-;_-@_-"/>
    <numFmt numFmtId="165" formatCode="_(* #,##0_);_(* \(#,##0\);_(* &quot;-&quot;??_);_(@_)"/>
    <numFmt numFmtId="166" formatCode="_(* #,##0.0_);_(* \(#,##0.0\);_(* &quot;-&quot;??_);_(@_)"/>
    <numFmt numFmtId="167" formatCode="0.0"/>
    <numFmt numFmtId="168" formatCode="_-* #,##0.00\ _₽_-;\-* #,##0.00\ _₽_-;_-* &quot;-&quot;??\ _₽_-;_-@_-"/>
    <numFmt numFmtId="169" formatCode="#,##0.0"/>
    <numFmt numFmtId="170" formatCode="0.000000"/>
    <numFmt numFmtId="171" formatCode="0.0000"/>
    <numFmt numFmtId="172" formatCode="0.0%"/>
    <numFmt numFmtId="173" formatCode=";;;"/>
  </numFmts>
  <fonts count="103">
    <font>
      <sz val="11"/>
      <color theme="1"/>
      <name val="Calibri"/>
      <family val="2"/>
      <scheme val="minor"/>
    </font>
    <font>
      <sz val="10"/>
      <color theme="1"/>
      <name val="Arial"/>
      <family val="2"/>
    </font>
    <font>
      <sz val="10"/>
      <name val="Arial"/>
      <family val="2"/>
      <charset val="-52"/>
    </font>
    <font>
      <sz val="11"/>
      <color rgb="FFFF0000"/>
      <name val="Calibri"/>
      <family val="2"/>
      <scheme val="minor"/>
    </font>
    <font>
      <b/>
      <sz val="11"/>
      <color theme="0"/>
      <name val="Arial"/>
      <family val="2"/>
      <charset val="-52"/>
    </font>
    <font>
      <b/>
      <sz val="10"/>
      <color theme="1"/>
      <name val="Arial"/>
      <family val="2"/>
      <charset val="-52"/>
    </font>
    <font>
      <vertAlign val="superscript"/>
      <sz val="10"/>
      <color theme="1"/>
      <name val="Arial"/>
      <family val="2"/>
      <charset val="-52"/>
    </font>
    <font>
      <u val="single"/>
      <sz val="11"/>
      <color theme="10"/>
      <name val="Calibri"/>
      <family val="2"/>
      <scheme val="minor"/>
    </font>
    <font>
      <sz val="11"/>
      <color theme="1"/>
      <name val="Arial"/>
      <family val="2"/>
      <charset val="-52"/>
    </font>
    <font>
      <b/>
      <sz val="14"/>
      <color theme="4"/>
      <name val="Calibri Light"/>
      <family val="2"/>
      <scheme val="major"/>
    </font>
    <font>
      <b/>
      <sz val="9.5"/>
      <color theme="0"/>
      <name val="Calibri Light"/>
      <family val="2"/>
      <scheme val="major"/>
    </font>
    <font>
      <b/>
      <sz val="9.5"/>
      <color theme="3"/>
      <name val="Calibri Light"/>
      <family val="2"/>
      <scheme val="major"/>
    </font>
    <font>
      <sz val="9.5"/>
      <color rgb="FF4A4D4E"/>
      <name val="Calibri Light"/>
      <family val="2"/>
      <scheme val="major"/>
    </font>
    <font>
      <b/>
      <sz val="11"/>
      <color theme="1"/>
      <name val="Arial"/>
      <family val="2"/>
      <charset val="-52"/>
    </font>
    <font>
      <b/>
      <sz val="14"/>
      <color theme="1"/>
      <name val="Arial"/>
      <family val="2"/>
      <charset val="-52"/>
    </font>
    <font>
      <b/>
      <sz val="11"/>
      <color rgb="FFFF0000"/>
      <name val="Arial"/>
      <family val="2"/>
      <charset val="-52"/>
    </font>
    <font>
      <sz val="8"/>
      <name val="Calibri"/>
      <family val="2"/>
      <scheme val="minor"/>
    </font>
    <font>
      <sz val="10"/>
      <color rgb="FF000000"/>
      <name val="Times New Roman"/>
      <family val="1"/>
      <charset val="-52"/>
    </font>
    <font>
      <sz val="10"/>
      <color theme="1"/>
      <name val="Times New Roman"/>
      <family val="1"/>
      <charset val="-52"/>
    </font>
    <font>
      <sz val="8"/>
      <name val="Arial"/>
      <family val="2"/>
      <charset val="-52"/>
    </font>
    <font>
      <sz val="10"/>
      <name val="Arial Cyr"/>
      <family val="2"/>
      <charset val="-52"/>
    </font>
    <font>
      <sz val="10"/>
      <name val="Courier New Cyr"/>
      <family val="2"/>
      <charset val="-52"/>
    </font>
    <font>
      <sz val="10"/>
      <name val="Times New Roman"/>
      <family val="1"/>
      <charset val="-52"/>
    </font>
    <font>
      <b/>
      <sz val="14"/>
      <name val="Arial"/>
      <family val="2"/>
      <charset val="-52"/>
    </font>
    <font>
      <b/>
      <sz val="16"/>
      <color theme="7" tint="-0.24997000396251678"/>
      <name val="Calibri"/>
      <family val="2"/>
      <charset val="-52"/>
      <scheme val="minor"/>
    </font>
    <font>
      <sz val="12"/>
      <color theme="1"/>
      <name val="Arial"/>
      <family val="2"/>
      <charset val="-52"/>
    </font>
    <font>
      <b/>
      <sz val="12"/>
      <color theme="0"/>
      <name val="Arial"/>
      <family val="2"/>
      <charset val="-52"/>
    </font>
    <font>
      <b/>
      <sz val="12"/>
      <color theme="1"/>
      <name val="Arial"/>
      <family val="2"/>
      <charset val="-52"/>
    </font>
    <font>
      <b/>
      <sz val="12"/>
      <name val="Arial"/>
      <family val="2"/>
      <charset val="-52"/>
    </font>
    <font>
      <sz val="12"/>
      <name val="Arial"/>
      <family val="2"/>
      <charset val="-52"/>
    </font>
    <font>
      <b/>
      <i/>
      <sz val="12"/>
      <color theme="1"/>
      <name val="Arial"/>
      <family val="2"/>
      <charset val="-52"/>
    </font>
    <font>
      <b/>
      <sz val="12"/>
      <color rgb="FF000000"/>
      <name val="Arial"/>
      <family val="2"/>
      <charset val="-52"/>
    </font>
    <font>
      <sz val="12"/>
      <color rgb="FF000000"/>
      <name val="Arial"/>
      <family val="2"/>
      <charset val="-52"/>
    </font>
    <font>
      <b/>
      <vertAlign val="superscript"/>
      <sz val="12"/>
      <name val="Arial"/>
      <family val="2"/>
      <charset val="-52"/>
    </font>
    <font>
      <i/>
      <sz val="12"/>
      <color theme="1"/>
      <name val="Arial"/>
      <family val="2"/>
      <charset val="-52"/>
    </font>
    <font>
      <i/>
      <sz val="12"/>
      <name val="Arial"/>
      <family val="2"/>
      <charset val="-52"/>
    </font>
    <font>
      <sz val="11"/>
      <name val="Arial"/>
      <family val="2"/>
      <charset val="-52"/>
    </font>
    <font>
      <b/>
      <vertAlign val="superscript"/>
      <sz val="12"/>
      <color theme="0"/>
      <name val="Arial"/>
      <family val="2"/>
      <charset val="-52"/>
    </font>
    <font>
      <i/>
      <sz val="12"/>
      <color rgb="FF000000"/>
      <name val="Arial"/>
      <family val="2"/>
      <charset val="-52"/>
    </font>
    <font>
      <i/>
      <sz val="11"/>
      <color rgb="FF000000"/>
      <name val="Arial"/>
      <family val="2"/>
      <charset val="-52"/>
    </font>
    <font>
      <b/>
      <sz val="12"/>
      <color rgb="FFFFFFFF"/>
      <name val="Arial"/>
      <family val="2"/>
      <charset val="-52"/>
    </font>
    <font>
      <b/>
      <sz val="11"/>
      <name val="Arial"/>
      <family val="2"/>
      <charset val="-52"/>
    </font>
    <font>
      <i/>
      <sz val="11"/>
      <color theme="1"/>
      <name val="Arial"/>
      <family val="2"/>
      <charset val="-52"/>
    </font>
    <font>
      <b/>
      <sz val="11"/>
      <color rgb="FF000000"/>
      <name val="Arial"/>
      <family val="2"/>
      <charset val="-52"/>
    </font>
    <font>
      <sz val="11"/>
      <color rgb="FF000000"/>
      <name val="Arial"/>
      <family val="2"/>
      <charset val="-52"/>
    </font>
    <font>
      <b/>
      <sz val="11"/>
      <color theme="1"/>
      <name val="Calibri"/>
      <family val="2"/>
      <charset val="-52"/>
      <scheme val="minor"/>
    </font>
    <font>
      <u val="single"/>
      <sz val="11"/>
      <color theme="1"/>
      <name val="Arial"/>
      <family val="2"/>
      <charset val="-52"/>
    </font>
    <font>
      <u val="single"/>
      <sz val="12"/>
      <color theme="1"/>
      <name val="Arial"/>
      <family val="2"/>
      <charset val="-52"/>
    </font>
    <font>
      <u val="single"/>
      <sz val="12"/>
      <name val="Arial"/>
      <family val="2"/>
      <charset val="-52"/>
    </font>
    <font>
      <vertAlign val="subscript"/>
      <sz val="10"/>
      <color theme="1"/>
      <name val="Arial"/>
      <family val="2"/>
      <charset val="-52"/>
    </font>
    <font>
      <sz val="14"/>
      <color theme="1"/>
      <name val="Calibri"/>
      <family val="2"/>
      <scheme val="minor"/>
    </font>
    <font>
      <vertAlign val="superscript"/>
      <sz val="11"/>
      <color theme="1"/>
      <name val="Calibri"/>
      <family val="2"/>
      <charset val="-52"/>
      <scheme val="minor"/>
    </font>
    <font>
      <i/>
      <sz val="9"/>
      <color theme="1"/>
      <name val="Arial"/>
      <family val="2"/>
      <charset val="-52"/>
    </font>
    <font>
      <sz val="8"/>
      <color rgb="FF000000"/>
      <name val="Segoe UI"/>
      <family val="2"/>
      <charset val="-52"/>
    </font>
    <font>
      <b/>
      <sz val="11"/>
      <name val="Calibri Light"/>
      <family val="2"/>
      <charset val="-52"/>
      <scheme val="major"/>
    </font>
    <font>
      <i/>
      <sz val="11"/>
      <name val="Calibri Light"/>
      <family val="2"/>
      <charset val="-52"/>
      <scheme val="major"/>
    </font>
    <font>
      <sz val="11"/>
      <name val="Calibri Light"/>
      <family val="2"/>
      <charset val="-52"/>
      <scheme val="major"/>
    </font>
    <font>
      <i/>
      <sz val="10"/>
      <color theme="1"/>
      <name val="Arial"/>
      <family val="2"/>
      <charset val="-52"/>
    </font>
    <font>
      <i/>
      <sz val="10"/>
      <color rgb="FF000000"/>
      <name val="Arial"/>
      <family val="2"/>
      <charset val="-52"/>
    </font>
    <font>
      <sz val="12"/>
      <color rgb="FFFFFFFF"/>
      <name val="Arial"/>
      <family val="2"/>
      <charset val="-52"/>
    </font>
    <font>
      <sz val="11"/>
      <color theme="1"/>
      <name val="Times New Roman"/>
      <family val="1"/>
      <charset val="-52"/>
    </font>
    <font>
      <b/>
      <sz val="14"/>
      <color theme="1"/>
      <name val="Calibri"/>
      <family val="2"/>
      <scheme val="minor"/>
    </font>
    <font>
      <u val="single"/>
      <sz val="14"/>
      <color rgb="FF00B050"/>
      <name val="Arial"/>
      <family val="2"/>
      <charset val="-52"/>
    </font>
    <font>
      <u val="single"/>
      <sz val="14"/>
      <color rgb="FFCC3300"/>
      <name val="Arial"/>
      <family val="2"/>
      <charset val="-52"/>
    </font>
    <font>
      <u val="single"/>
      <sz val="14"/>
      <color theme="10"/>
      <name val="Arial"/>
      <family val="2"/>
      <charset val="-52"/>
    </font>
    <font>
      <u val="single"/>
      <sz val="14"/>
      <color theme="8" tint="-0.24997000396251678"/>
      <name val="Arial"/>
      <family val="2"/>
      <charset val="-52"/>
    </font>
    <font>
      <sz val="14"/>
      <color rgb="FF000000"/>
      <name val="Arial"/>
      <family val="2"/>
      <charset val="-52"/>
    </font>
    <font>
      <sz val="14"/>
      <color rgb="FF00B0F0"/>
      <name val="Calibri"/>
      <family val="2"/>
      <scheme val="minor"/>
    </font>
    <font>
      <b/>
      <sz val="14"/>
      <color rgb="FF000000"/>
      <name val="Arial"/>
      <family val="2"/>
      <charset val="-52"/>
    </font>
    <font>
      <sz val="11"/>
      <name val="Calibri"/>
      <family val="2"/>
      <charset val="-52"/>
      <scheme val="minor"/>
    </font>
    <font>
      <vertAlign val="superscript"/>
      <sz val="11"/>
      <name val="Calibri"/>
      <family val="2"/>
      <charset val="-52"/>
      <scheme val="minor"/>
    </font>
    <font>
      <sz val="9"/>
      <color theme="1"/>
      <name val="Times New Roman"/>
      <family val="1"/>
      <charset val="-52"/>
    </font>
    <font>
      <i/>
      <sz val="11"/>
      <name val="Calibri"/>
      <family val="2"/>
      <charset val="-52"/>
      <scheme val="minor"/>
    </font>
    <font>
      <sz val="14"/>
      <color rgb="FF000000"/>
      <name val="Calibri"/>
      <family val="2"/>
      <scheme val="minor"/>
    </font>
    <font>
      <sz val="11"/>
      <color theme="0"/>
      <name val="Calibri"/>
      <family val="2"/>
      <scheme val="minor"/>
    </font>
    <font>
      <sz val="11"/>
      <color theme="0"/>
      <name val="Arial"/>
      <family val="2"/>
      <charset val="-52"/>
    </font>
    <font>
      <sz val="10"/>
      <color theme="0"/>
      <name val="Times New Roman"/>
      <family val="1"/>
      <charset val="-52"/>
    </font>
    <font>
      <sz val="12"/>
      <color theme="0"/>
      <name val="Arial"/>
      <family val="2"/>
      <charset val="-52"/>
    </font>
    <font>
      <sz val="12"/>
      <color theme="1"/>
      <name val="Times New Roman"/>
      <family val="1"/>
      <charset val="-52"/>
    </font>
    <font>
      <sz val="20"/>
      <color theme="0"/>
      <name val="Calibri"/>
      <family val="2"/>
      <scheme val="minor"/>
    </font>
    <font>
      <sz val="20"/>
      <color theme="1"/>
      <name val="Calibri"/>
      <family val="2"/>
      <scheme val="minor"/>
    </font>
    <font>
      <sz val="12"/>
      <color theme="0"/>
      <name val="Calibri"/>
      <family val="2"/>
      <scheme val="minor"/>
    </font>
    <font>
      <sz val="12"/>
      <color theme="1"/>
      <name val="Calibri"/>
      <family val="2"/>
      <scheme val="minor"/>
    </font>
    <font>
      <b/>
      <sz val="12"/>
      <color theme="1" tint="0.25"/>
      <name val="Calibri"/>
      <family val="2"/>
      <scheme val="minor"/>
    </font>
    <font>
      <sz val="10.5"/>
      <color theme="1"/>
      <name val="Calibri"/>
      <family val="2"/>
      <scheme val="minor"/>
    </font>
    <font>
      <b/>
      <sz val="12"/>
      <color theme="0"/>
      <name val="Calibri"/>
      <family val="2"/>
      <scheme val="minor"/>
    </font>
    <font>
      <sz val="11"/>
      <color theme="1"/>
      <name val="Calibri"/>
      <family val="2"/>
      <scheme val="minor"/>
    </font>
    <font>
      <sz val="11"/>
      <color rgb="FF000000"/>
      <name val="Calibri"/>
      <family val="2"/>
      <scheme val="minor"/>
    </font>
    <font>
      <sz val="10"/>
      <color theme="1"/>
      <name val="Calibri"/>
      <family val="2"/>
      <scheme val="minor"/>
    </font>
    <font>
      <b/>
      <sz val="11"/>
      <color theme="0"/>
      <name val="Calibri"/>
      <family val="2"/>
      <scheme val="minor"/>
    </font>
    <font>
      <sz val="11"/>
      <color theme="1" tint="0.35"/>
      <name val="Calibri"/>
      <family val="2"/>
      <scheme val="minor"/>
    </font>
    <font>
      <sz val="12"/>
      <color rgb="FF000000"/>
      <name val="Calibri"/>
      <family val="2"/>
      <scheme val="minor"/>
    </font>
    <font>
      <sz val="12"/>
      <color theme="0"/>
      <name val="Calibri"/>
      <family val="2"/>
      <scheme val="minor"/>
    </font>
    <font>
      <sz val="12"/>
      <color theme="1" tint="0.25"/>
      <name val="Calibri"/>
      <family val="2"/>
      <scheme val="minor"/>
    </font>
    <font>
      <sz val="11"/>
      <color rgb="FF000000"/>
      <name val="Arial"/>
      <family val="2"/>
    </font>
    <font>
      <sz val="11"/>
      <color theme="0"/>
      <name val="Arial"/>
      <family val="2"/>
    </font>
    <font>
      <sz val="10"/>
      <color theme="1"/>
      <name val="Arial"/>
      <family val="2"/>
    </font>
    <font>
      <b/>
      <sz val="10"/>
      <color theme="0"/>
      <name val="Arial"/>
      <family val="2"/>
    </font>
    <font>
      <sz val="11"/>
      <color theme="1"/>
      <name val="Arial"/>
      <family val="2"/>
    </font>
    <font>
      <b/>
      <sz val="12"/>
      <color theme="0"/>
      <name val="Arial"/>
      <family val="2"/>
    </font>
    <font>
      <b/>
      <sz val="10"/>
      <color theme="0"/>
      <name val="Calibri"/>
      <family val="2"/>
      <scheme val="minor"/>
    </font>
    <font>
      <b/>
      <sz val="9"/>
      <color theme="0"/>
      <name val="Arial"/>
      <family val="2"/>
    </font>
    <font>
      <sz val="9"/>
      <color theme="1"/>
      <name val="Arial"/>
      <family val="2"/>
    </font>
  </fonts>
  <fills count="10">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3A3363"/>
        <bgColor indexed="64"/>
      </patternFill>
    </fill>
    <fill>
      <patternFill patternType="solid">
        <fgColor rgb="FF002060"/>
        <bgColor indexed="64"/>
      </patternFill>
    </fill>
    <fill>
      <patternFill patternType="solid">
        <fgColor theme="4" tint="0.7999799847602844"/>
        <bgColor indexed="64"/>
      </patternFill>
    </fill>
    <fill>
      <patternFill patternType="solid">
        <fgColor rgb="FFFFFFFF"/>
        <bgColor indexed="64"/>
      </patternFill>
    </fill>
    <fill>
      <patternFill patternType="solid">
        <fgColor rgb="FFB99D75"/>
        <bgColor indexed="64"/>
      </patternFill>
    </fill>
    <fill>
      <patternFill patternType="solid">
        <fgColor rgb="FFF2F2F2"/>
        <bgColor indexed="64"/>
      </patternFill>
    </fill>
  </fills>
  <borders count="33">
    <border>
      <left/>
      <right/>
      <top/>
      <bottom/>
      <diagonal/>
    </border>
    <border>
      <left/>
      <right/>
      <top/>
      <bottom style="hair">
        <color theme="3"/>
      </bottom>
    </border>
    <border>
      <left/>
      <right/>
      <top style="thin">
        <color theme="3"/>
      </top>
      <bottom style="medium">
        <color theme="3"/>
      </bottom>
    </border>
    <border>
      <left style="thin">
        <color auto="1"/>
      </left>
      <right style="thin">
        <color auto="1"/>
      </right>
      <top style="thin">
        <color auto="1"/>
      </top>
      <bottom style="thin">
        <color auto="1"/>
      </bottom>
    </border>
    <border>
      <left/>
      <right/>
      <top style="thin">
        <color auto="1"/>
      </top>
      <bottom/>
    </border>
    <border>
      <left/>
      <right/>
      <top style="thin">
        <color theme="1"/>
      </top>
      <bottom style="thin">
        <color theme="1"/>
      </bottom>
    </border>
    <border>
      <left style="thin">
        <color theme="0"/>
      </left>
      <right style="thin">
        <color theme="0"/>
      </right>
      <top style="thin">
        <color theme="0"/>
      </top>
      <bottom style="thin">
        <color theme="0"/>
      </bottom>
    </border>
    <border>
      <left/>
      <right/>
      <top/>
      <bottom style="thin">
        <color theme="1"/>
      </bottom>
    </border>
    <border>
      <left style="thin">
        <color theme="0"/>
      </left>
      <right style="thin">
        <color theme="0"/>
      </right>
      <top style="thin">
        <color theme="0"/>
      </top>
      <bottom/>
    </border>
    <border>
      <left style="thin">
        <color auto="1"/>
      </left>
      <right/>
      <top style="thin">
        <color auto="1"/>
      </top>
      <bottom style="thin">
        <color auto="1"/>
      </bottom>
    </border>
    <border>
      <left style="thin">
        <color theme="0"/>
      </left>
      <right style="thin">
        <color auto="1"/>
      </right>
      <top style="thin">
        <color auto="1"/>
      </top>
      <bottom style="thin">
        <color auto="1"/>
      </bottom>
    </border>
    <border>
      <left style="thin">
        <color theme="0"/>
      </left>
      <right style="thin">
        <color theme="0"/>
      </right>
      <top style="thin">
        <color auto="1"/>
      </top>
      <bottom style="thin">
        <color auto="1"/>
      </bottom>
    </border>
    <border>
      <left/>
      <right/>
      <top style="thin">
        <color auto="1"/>
      </top>
      <bottom style="thin">
        <color auto="1"/>
      </bottom>
    </border>
    <border>
      <left style="thin">
        <color theme="0"/>
      </left>
      <right/>
      <top style="thin">
        <color auto="1"/>
      </top>
      <bottom style="thin">
        <color auto="1"/>
      </bottom>
    </border>
    <border>
      <left/>
      <right style="thin">
        <color theme="0"/>
      </right>
      <top style="thin">
        <color auto="1"/>
      </top>
      <bottom style="thin">
        <color auto="1"/>
      </bottom>
    </border>
    <border>
      <left/>
      <right/>
      <top/>
      <bottom style="thin">
        <color auto="1"/>
      </bottom>
    </border>
    <border>
      <left/>
      <right/>
      <top style="thin">
        <color theme="1"/>
      </top>
      <bottom/>
    </border>
    <border>
      <left style="thin">
        <color theme="0"/>
      </left>
      <right/>
      <top style="thin">
        <color theme="0"/>
      </top>
      <bottom/>
    </border>
    <border>
      <left style="medium">
        <color auto="1"/>
      </left>
      <right style="medium">
        <color auto="1"/>
      </right>
      <top style="medium">
        <color auto="1"/>
      </top>
      <bottom style="medium">
        <color auto="1"/>
      </bottom>
    </border>
    <border>
      <left/>
      <right/>
      <top style="thin">
        <color theme="1"/>
      </top>
      <bottom style="thin">
        <color auto="1"/>
      </bottom>
    </border>
    <border>
      <left/>
      <right style="thin">
        <color theme="0"/>
      </right>
      <top style="thin">
        <color theme="0"/>
      </top>
      <bottom style="thin">
        <color theme="0"/>
      </bottom>
    </border>
    <border>
      <left style="thin">
        <color theme="0"/>
      </left>
      <right/>
      <top style="thin">
        <color theme="0"/>
      </top>
      <bottom style="thin">
        <color theme="0"/>
      </bottom>
    </border>
    <border>
      <left/>
      <right/>
      <top style="thin">
        <color theme="0"/>
      </top>
      <bottom style="thin">
        <color auto="1"/>
      </bottom>
    </border>
    <border>
      <left/>
      <right/>
      <top style="thin">
        <color theme="0"/>
      </top>
      <bottom style="thin">
        <color theme="0"/>
      </bottom>
    </border>
    <border>
      <left/>
      <right style="thin">
        <color theme="0"/>
      </right>
      <top style="thin">
        <color theme="0"/>
      </top>
      <bottom/>
    </border>
    <border>
      <left style="thin">
        <color theme="0"/>
      </left>
      <right/>
      <top/>
      <bottom/>
    </border>
    <border>
      <left/>
      <right style="thin">
        <color theme="0"/>
      </right>
      <top/>
      <bottom/>
    </border>
    <border>
      <left style="thin">
        <color theme="0"/>
      </left>
      <right/>
      <top style="thin">
        <color auto="1"/>
      </top>
      <bottom/>
    </border>
    <border>
      <left style="thin">
        <color theme="0"/>
      </left>
      <right/>
      <top/>
      <bottom style="thin">
        <color auto="1"/>
      </bottom>
    </border>
    <border>
      <left/>
      <right/>
      <top style="thin">
        <color theme="0"/>
      </top>
      <bottom/>
    </border>
    <border>
      <left/>
      <right/>
      <top/>
      <bottom style="thin">
        <color theme="0"/>
      </bottom>
    </border>
    <border>
      <left/>
      <right style="thin">
        <color theme="0"/>
      </right>
      <top/>
      <bottom style="thin">
        <color auto="1"/>
      </bottom>
    </border>
    <border>
      <left style="thin">
        <color theme="0"/>
      </left>
      <right style="thin">
        <color theme="0"/>
      </right>
      <top/>
      <bottom style="thin">
        <color theme="0"/>
      </bottom>
    </border>
  </borders>
  <cellStyleXfs count="48">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0" fillId="0" borderId="0" applyFont="0" applyFill="0" applyBorder="0" applyAlignment="0" applyProtection="0"/>
    <xf numFmtId="41" fontId="1" fillId="0" borderId="0" applyFont="0" applyFill="0" applyBorder="0" applyAlignment="0" applyProtection="0"/>
    <xf numFmtId="164" fontId="0" fillId="0" borderId="0" applyFont="0" applyFill="0" applyBorder="0" applyAlignment="0" applyProtection="0"/>
    <xf numFmtId="0" fontId="2" fillId="0" borderId="0">
      <alignment/>
      <protection/>
    </xf>
    <xf numFmtId="0" fontId="7" fillId="0" borderId="0" applyNumberFormat="0" applyFill="0" applyBorder="0" applyAlignment="0" applyProtection="0"/>
    <xf numFmtId="0" fontId="9" fillId="2" borderId="0" applyNumberFormat="0" applyProtection="0">
      <alignment horizontal="left"/>
    </xf>
    <xf numFmtId="0" fontId="10" fillId="3" borderId="0" applyProtection="0">
      <alignment horizontal="left"/>
    </xf>
    <xf numFmtId="0" fontId="11" fillId="2" borderId="1">
      <alignment/>
      <protection/>
    </xf>
    <xf numFmtId="0" fontId="12" fillId="2" borderId="2" applyNumberFormat="0">
      <alignment horizontal="right"/>
      <protection/>
    </xf>
    <xf numFmtId="0" fontId="0" fillId="0" borderId="0">
      <alignment/>
      <protection/>
    </xf>
    <xf numFmtId="0" fontId="2" fillId="0" borderId="0">
      <alignment/>
      <protection/>
    </xf>
    <xf numFmtId="0" fontId="2" fillId="0" borderId="0">
      <alignment/>
      <protection/>
    </xf>
    <xf numFmtId="9" fontId="0" fillId="0" borderId="0" applyFont="0" applyFill="0" applyBorder="0" applyAlignment="0" applyProtection="0"/>
    <xf numFmtId="0" fontId="7" fillId="0" borderId="0" applyNumberForma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64" fontId="0" fillId="0" borderId="0" applyFont="0" applyFill="0" applyBorder="0" applyAlignment="0" applyProtection="0"/>
    <xf numFmtId="0" fontId="19" fillId="0" borderId="0">
      <alignment/>
      <protection/>
    </xf>
    <xf numFmtId="0" fontId="19"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20" fillId="0" borderId="0">
      <alignment/>
      <protection/>
    </xf>
    <xf numFmtId="0" fontId="0" fillId="0" borderId="0">
      <alignment/>
      <protection/>
    </xf>
    <xf numFmtId="0" fontId="0" fillId="0" borderId="0">
      <alignment/>
      <protection/>
    </xf>
    <xf numFmtId="0" fontId="0" fillId="0" borderId="0">
      <alignment/>
      <protection/>
    </xf>
    <xf numFmtId="0" fontId="21" fillId="0" borderId="0">
      <alignment/>
      <protection/>
    </xf>
    <xf numFmtId="168" fontId="2" fillId="0" borderId="0" applyBorder="0" applyAlignment="0" applyProtection="0"/>
    <xf numFmtId="164" fontId="0" fillId="0" borderId="0" applyFont="0" applyFill="0" applyBorder="0" applyAlignment="0" applyProtection="0"/>
  </cellStyleXfs>
  <cellXfs count="899">
    <xf numFmtId="0" fontId="0" fillId="0" borderId="0" xfId="0"/>
    <xf numFmtId="0" fontId="8" fillId="0" borderId="0" xfId="0" applyFont="1"/>
    <xf numFmtId="0" fontId="7" fillId="0" borderId="0" xfId="31" applyAlignment="1">
      <alignment vertical="center"/>
    </xf>
    <xf numFmtId="0" fontId="7" fillId="0" borderId="0" xfId="31" applyAlignment="1">
      <alignment horizontal="justify" vertical="center"/>
    </xf>
    <xf numFmtId="0" fontId="14" fillId="0" borderId="0" xfId="0" applyFont="1" applyAlignment="1">
      <alignment vertical="center"/>
    </xf>
    <xf numFmtId="0" fontId="23" fillId="0" borderId="0" xfId="0" applyFont="1" applyAlignment="1">
      <alignment vertical="center"/>
    </xf>
    <xf numFmtId="0" fontId="24" fillId="0" borderId="0" xfId="0" applyFont="1"/>
    <xf numFmtId="0" fontId="7" fillId="0" borderId="0" xfId="31"/>
    <xf numFmtId="0" fontId="25" fillId="0" borderId="0" xfId="0" applyFont="1"/>
    <xf numFmtId="0" fontId="14" fillId="0" borderId="0" xfId="0" applyFont="1"/>
    <xf numFmtId="0" fontId="27" fillId="0" borderId="0" xfId="0" applyFont="1" applyAlignment="1">
      <alignment vertical="center" wrapText="1"/>
    </xf>
    <xf numFmtId="0" fontId="27" fillId="0" borderId="0" xfId="0" applyFont="1" applyAlignment="1">
      <alignment vertical="center"/>
    </xf>
    <xf numFmtId="0" fontId="26" fillId="0" borderId="0" xfId="0" applyFont="1" applyAlignment="1">
      <alignment horizontal="center" vertical="center"/>
    </xf>
    <xf numFmtId="0" fontId="25" fillId="0" borderId="0" xfId="0" applyFont="1" applyBorder="1"/>
    <xf numFmtId="0" fontId="25" fillId="2" borderId="3" xfId="0" applyFont="1" applyFill="1" applyBorder="1" applyAlignment="1" applyProtection="1">
      <alignment horizontal="left" vertical="center" wrapText="1"/>
      <protection locked="0"/>
    </xf>
    <xf numFmtId="0" fontId="25" fillId="2" borderId="3" xfId="0" applyFont="1" applyFill="1" applyBorder="1" applyAlignment="1" applyProtection="1">
      <alignment horizontal="center" vertical="center" wrapText="1"/>
      <protection locked="0"/>
    </xf>
    <xf numFmtId="0" fontId="18" fillId="0" borderId="0" xfId="0" applyFont="1" applyBorder="1" applyAlignment="1">
      <alignment horizontal="center" vertical="center" wrapText="1"/>
    </xf>
    <xf numFmtId="0" fontId="40" fillId="4" borderId="4" xfId="0" applyFont="1" applyFill="1" applyBorder="1" applyAlignment="1">
      <alignment horizontal="left" vertical="center" wrapText="1"/>
    </xf>
    <xf numFmtId="0" fontId="25" fillId="0" borderId="0" xfId="0" applyFont="1" applyBorder="1" applyAlignment="1">
      <alignment horizontal="left" vertical="center" wrapText="1" indent="1"/>
    </xf>
    <xf numFmtId="0" fontId="31" fillId="0" borderId="5" xfId="0" applyFont="1" applyFill="1" applyBorder="1" applyAlignment="1">
      <alignment vertical="center" wrapText="1"/>
    </xf>
    <xf numFmtId="0" fontId="25" fillId="0" borderId="0" xfId="0" applyFont="1" applyBorder="1" applyAlignment="1">
      <alignment horizontal="right" vertical="center" wrapText="1"/>
    </xf>
    <xf numFmtId="3" fontId="25" fillId="0" borderId="0" xfId="0" applyNumberFormat="1" applyFont="1" applyAlignment="1">
      <alignment horizontal="right" vertical="center" wrapText="1"/>
    </xf>
    <xf numFmtId="3" fontId="25" fillId="0" borderId="0" xfId="0" applyNumberFormat="1" applyFont="1" applyAlignment="1">
      <alignment horizontal="right" vertical="center" wrapText="1"/>
    </xf>
    <xf numFmtId="0" fontId="25" fillId="0" borderId="0" xfId="0" applyFont="1" applyAlignment="1">
      <alignment horizontal="right"/>
    </xf>
    <xf numFmtId="3" fontId="25" fillId="2" borderId="3" xfId="0" applyNumberFormat="1" applyFont="1" applyFill="1" applyBorder="1" applyAlignment="1" applyProtection="1">
      <alignment horizontal="center" vertical="center" wrapText="1"/>
      <protection locked="0"/>
    </xf>
    <xf numFmtId="4" fontId="25" fillId="2" borderId="3" xfId="0" applyNumberFormat="1" applyFont="1" applyFill="1" applyBorder="1" applyAlignment="1" applyProtection="1">
      <alignment horizontal="center" vertical="center" wrapText="1"/>
      <protection locked="0"/>
    </xf>
    <xf numFmtId="0" fontId="26" fillId="5" borderId="6" xfId="0" applyFont="1" applyFill="1" applyBorder="1" applyAlignment="1">
      <alignment vertical="center" wrapText="1"/>
    </xf>
    <xf numFmtId="0" fontId="31" fillId="0" borderId="7" xfId="0" applyFont="1" applyBorder="1" applyAlignment="1">
      <alignment horizontal="left" vertical="center" wrapText="1" indent="1"/>
    </xf>
    <xf numFmtId="0" fontId="34" fillId="0" borderId="0" xfId="0" applyFont="1" applyAlignment="1">
      <alignment horizontal="left" wrapText="1"/>
    </xf>
    <xf numFmtId="0" fontId="26" fillId="5" borderId="8" xfId="0" applyFont="1" applyFill="1" applyBorder="1" applyAlignment="1">
      <alignment horizontal="center" vertical="center"/>
    </xf>
    <xf numFmtId="0" fontId="26" fillId="5" borderId="9" xfId="0" applyFont="1" applyFill="1" applyBorder="1" applyAlignment="1">
      <alignment horizontal="center" vertical="center" wrapText="1"/>
    </xf>
    <xf numFmtId="0" fontId="26" fillId="5" borderId="10" xfId="0" applyFont="1" applyFill="1" applyBorder="1" applyAlignment="1">
      <alignment horizontal="center" vertical="center" wrapText="1"/>
    </xf>
    <xf numFmtId="0" fontId="26" fillId="5" borderId="11" xfId="0" applyFont="1" applyFill="1" applyBorder="1" applyAlignment="1">
      <alignment horizontal="center" vertical="center" wrapText="1"/>
    </xf>
    <xf numFmtId="0" fontId="26" fillId="5" borderId="12" xfId="0" applyFont="1" applyFill="1" applyBorder="1" applyAlignment="1">
      <alignment horizontal="center" vertical="center" wrapText="1"/>
    </xf>
    <xf numFmtId="0" fontId="26" fillId="5" borderId="13" xfId="0" applyFont="1" applyFill="1" applyBorder="1" applyAlignment="1">
      <alignment horizontal="center" vertical="center" wrapText="1"/>
    </xf>
    <xf numFmtId="0" fontId="31" fillId="0" borderId="12" xfId="0" applyFont="1" applyFill="1" applyBorder="1" applyAlignment="1">
      <alignment vertical="center" wrapText="1"/>
    </xf>
    <xf numFmtId="0" fontId="40" fillId="4" borderId="14" xfId="0" applyFont="1" applyFill="1" applyBorder="1" applyAlignment="1">
      <alignment horizontal="center" vertical="center" wrapText="1"/>
    </xf>
    <xf numFmtId="0" fontId="40" fillId="4" borderId="11" xfId="0" applyFont="1" applyFill="1" applyBorder="1" applyAlignment="1">
      <alignment horizontal="center" vertical="center" wrapText="1"/>
    </xf>
    <xf numFmtId="0" fontId="26" fillId="5" borderId="6" xfId="0" applyFont="1" applyFill="1" applyBorder="1" applyAlignment="1">
      <alignment horizontal="left" vertical="center" wrapText="1"/>
    </xf>
    <xf numFmtId="0" fontId="31" fillId="0" borderId="15" xfId="0" applyFont="1" applyFill="1" applyBorder="1" applyAlignment="1">
      <alignment vertical="center" wrapText="1"/>
    </xf>
    <xf numFmtId="3" fontId="25" fillId="0" borderId="0" xfId="0" applyNumberFormat="1" applyFont="1" applyFill="1" applyAlignment="1">
      <alignment horizontal="right" vertical="center" wrapText="1"/>
    </xf>
    <xf numFmtId="3" fontId="25" fillId="0" borderId="0" xfId="0" applyNumberFormat="1" applyFont="1" applyFill="1" applyAlignment="1">
      <alignment horizontal="right" vertical="center" wrapText="1"/>
    </xf>
    <xf numFmtId="0" fontId="47" fillId="0" borderId="0" xfId="0" applyFont="1"/>
    <xf numFmtId="0" fontId="48" fillId="0" borderId="0" xfId="0" applyFont="1"/>
    <xf numFmtId="0" fontId="0" fillId="0" borderId="0" xfId="0" applyAlignment="1">
      <alignment wrapText="1"/>
    </xf>
    <xf numFmtId="0" fontId="8" fillId="0" borderId="5" xfId="0" applyFont="1" applyBorder="1" applyAlignment="1">
      <alignment vertical="center" wrapText="1"/>
    </xf>
    <xf numFmtId="0" fontId="8" fillId="0" borderId="0" xfId="0" applyFont="1" applyBorder="1" applyAlignment="1">
      <alignment vertical="center" wrapText="1"/>
    </xf>
    <xf numFmtId="0" fontId="8" fillId="0" borderId="7" xfId="0" applyFont="1" applyBorder="1" applyAlignment="1">
      <alignment vertical="center" wrapText="1"/>
    </xf>
    <xf numFmtId="0" fontId="8" fillId="0" borderId="0" xfId="0" applyFont="1" applyAlignment="1">
      <alignment vertical="center" wrapText="1"/>
    </xf>
    <xf numFmtId="0" fontId="46" fillId="0" borderId="5" xfId="0" applyFont="1" applyBorder="1" applyAlignment="1">
      <alignment horizontal="left" vertical="center" wrapText="1" indent="1"/>
    </xf>
    <xf numFmtId="0" fontId="8" fillId="0" borderId="16" xfId="0" applyFont="1" applyBorder="1" applyAlignment="1">
      <alignment vertical="center" wrapText="1"/>
    </xf>
    <xf numFmtId="0" fontId="26" fillId="5" borderId="17" xfId="0" applyFont="1" applyFill="1" applyBorder="1" applyAlignment="1">
      <alignment horizontal="center" vertical="center"/>
    </xf>
    <xf numFmtId="0" fontId="1" fillId="0" borderId="0" xfId="0" applyFont="1" applyFill="1" applyBorder="1" applyAlignment="1">
      <alignment vertical="center"/>
    </xf>
    <xf numFmtId="0" fontId="46" fillId="0" borderId="16" xfId="0" applyFont="1" applyBorder="1" applyAlignment="1">
      <alignment horizontal="left" vertical="center" wrapText="1" indent="1"/>
    </xf>
    <xf numFmtId="0" fontId="0" fillId="0" borderId="0" xfId="0" applyFont="1" applyAlignment="1">
      <alignment vertical="top" wrapText="1"/>
    </xf>
    <xf numFmtId="0" fontId="17" fillId="0" borderId="18" xfId="0" applyFont="1" applyFill="1" applyBorder="1" applyAlignment="1">
      <alignment vertical="center" wrapText="1"/>
    </xf>
    <xf numFmtId="0" fontId="17" fillId="0" borderId="0" xfId="0" applyFont="1" applyFill="1" applyBorder="1" applyAlignment="1">
      <alignment vertical="center" wrapText="1"/>
    </xf>
    <xf numFmtId="0" fontId="36" fillId="0" borderId="0" xfId="0" applyFont="1" applyFill="1" applyBorder="1" applyAlignment="1">
      <alignment horizontal="center" vertical="top" wrapText="1"/>
    </xf>
    <xf numFmtId="0" fontId="54" fillId="0" borderId="0" xfId="0" applyFont="1" applyFill="1" applyBorder="1" applyAlignment="1">
      <alignment wrapText="1"/>
    </xf>
    <xf numFmtId="0" fontId="54" fillId="0" borderId="0" xfId="0" applyFont="1" applyFill="1" applyBorder="1" applyAlignment="1">
      <alignment vertical="center" wrapText="1"/>
    </xf>
    <xf numFmtId="0" fontId="54" fillId="0" borderId="0" xfId="0" applyFont="1" applyFill="1" applyBorder="1" applyAlignment="1">
      <alignment vertical="top" wrapText="1"/>
    </xf>
    <xf numFmtId="0" fontId="40" fillId="4" borderId="4" xfId="0" applyFont="1" applyFill="1" applyBorder="1" applyAlignment="1">
      <alignment horizontal="center" vertical="center" wrapText="1"/>
    </xf>
    <xf numFmtId="0" fontId="56" fillId="0" borderId="0" xfId="0" applyFont="1" applyFill="1" applyBorder="1" applyAlignment="1">
      <alignment horizontal="left" vertical="center" wrapText="1"/>
    </xf>
    <xf numFmtId="0" fontId="56" fillId="0" borderId="0" xfId="0" applyFont="1" applyFill="1" applyBorder="1" applyAlignment="1">
      <alignment vertical="center" wrapText="1"/>
    </xf>
    <xf numFmtId="0" fontId="56" fillId="0" borderId="0" xfId="0" applyFont="1" applyAlignment="1">
      <alignment vertical="center" wrapText="1"/>
    </xf>
    <xf numFmtId="0" fontId="0" fillId="0" borderId="0" xfId="0" applyBorder="1"/>
    <xf numFmtId="0" fontId="40" fillId="0" borderId="0" xfId="0" applyFont="1" applyFill="1" applyBorder="1" applyAlignment="1">
      <alignment horizontal="center" vertical="center" wrapText="1"/>
    </xf>
    <xf numFmtId="0" fontId="45" fillId="0" borderId="0" xfId="0" applyFont="1" applyAlignment="1">
      <alignment wrapText="1"/>
    </xf>
    <xf numFmtId="0" fontId="1" fillId="0" borderId="0" xfId="0" applyFont="1" applyAlignment="1">
      <alignment wrapText="1"/>
    </xf>
    <xf numFmtId="0" fontId="0" fillId="0" borderId="0" xfId="0" applyFont="1" applyAlignment="1">
      <alignment wrapText="1"/>
    </xf>
    <xf numFmtId="0" fontId="55" fillId="0" borderId="0" xfId="0" applyFont="1" applyFill="1" applyBorder="1" applyAlignment="1">
      <alignment vertical="center" wrapText="1"/>
    </xf>
    <xf numFmtId="0" fontId="56" fillId="0" borderId="0" xfId="0" applyFont="1" applyFill="1" applyBorder="1" applyAlignment="1">
      <alignment wrapText="1"/>
    </xf>
    <xf numFmtId="0" fontId="55" fillId="0" borderId="0" xfId="0" applyFont="1" applyFill="1" applyBorder="1" applyAlignment="1">
      <alignment horizontal="left" vertical="center" wrapText="1"/>
    </xf>
    <xf numFmtId="0" fontId="0" fillId="0" borderId="0" xfId="0" applyAlignment="1">
      <alignment horizontal="left" vertical="center" indent="1"/>
    </xf>
    <xf numFmtId="0" fontId="27" fillId="0" borderId="12" xfId="0" applyFont="1" applyFill="1" applyBorder="1" applyAlignment="1">
      <alignment horizontal="left" vertical="center" wrapText="1"/>
    </xf>
    <xf numFmtId="0" fontId="26" fillId="5" borderId="6" xfId="0" applyFont="1" applyFill="1" applyBorder="1" applyAlignment="1">
      <alignment horizontal="left" vertical="center" wrapText="1"/>
    </xf>
    <xf numFmtId="0" fontId="8" fillId="0" borderId="4" xfId="0" applyFont="1" applyBorder="1" applyAlignment="1">
      <alignment horizontal="right" vertical="center" wrapText="1"/>
    </xf>
    <xf numFmtId="0" fontId="8" fillId="0" borderId="0" xfId="0" applyFont="1" applyBorder="1" applyAlignment="1">
      <alignment horizontal="right" vertical="center" wrapText="1"/>
    </xf>
    <xf numFmtId="0" fontId="8" fillId="0" borderId="15" xfId="0" applyFont="1" applyBorder="1" applyAlignment="1">
      <alignment horizontal="right" vertical="center" wrapText="1"/>
    </xf>
    <xf numFmtId="0" fontId="8" fillId="0" borderId="19" xfId="0" applyFont="1" applyBorder="1" applyAlignment="1">
      <alignment vertical="center" wrapText="1"/>
    </xf>
    <xf numFmtId="0" fontId="25" fillId="0" borderId="0" xfId="0" applyFont="1" applyFill="1" applyAlignment="1">
      <alignment horizontal="left" vertical="top" wrapText="1"/>
    </xf>
    <xf numFmtId="0" fontId="27" fillId="0" borderId="12" xfId="0" applyFont="1" applyBorder="1" applyAlignment="1">
      <alignment horizontal="left" vertical="center" wrapText="1"/>
    </xf>
    <xf numFmtId="0" fontId="26" fillId="5" borderId="6" xfId="0" applyFont="1" applyFill="1" applyBorder="1" applyAlignment="1">
      <alignment horizontal="right" vertical="center" wrapText="1"/>
    </xf>
    <xf numFmtId="0" fontId="26" fillId="5" borderId="6" xfId="0" applyFont="1" applyFill="1" applyBorder="1" applyAlignment="1">
      <alignment horizontal="right" vertical="center" wrapText="1"/>
    </xf>
    <xf numFmtId="0" fontId="26" fillId="5" borderId="20" xfId="0" applyFont="1" applyFill="1" applyBorder="1" applyAlignment="1">
      <alignment horizontal="right" vertical="center" wrapText="1"/>
    </xf>
    <xf numFmtId="0" fontId="23" fillId="0" borderId="0" xfId="0" applyFont="1" applyAlignment="1">
      <alignment horizontal="right" vertical="center"/>
    </xf>
    <xf numFmtId="0" fontId="27" fillId="0" borderId="0" xfId="0" applyFont="1" applyAlignment="1">
      <alignment horizontal="right" vertical="center" wrapText="1"/>
    </xf>
    <xf numFmtId="0" fontId="27" fillId="0" borderId="0" xfId="0" applyFont="1" applyAlignment="1">
      <alignment horizontal="right" vertical="center"/>
    </xf>
    <xf numFmtId="0" fontId="26" fillId="5" borderId="8" xfId="0" applyFont="1" applyFill="1" applyBorder="1" applyAlignment="1">
      <alignment horizontal="right" vertical="center" wrapText="1"/>
    </xf>
    <xf numFmtId="0" fontId="32" fillId="0" borderId="0" xfId="0" applyFont="1" applyBorder="1" applyAlignment="1">
      <alignment horizontal="right" vertical="center" wrapText="1"/>
    </xf>
    <xf numFmtId="0" fontId="27" fillId="0" borderId="0" xfId="0" applyFont="1" applyAlignment="1">
      <alignment horizontal="right"/>
    </xf>
    <xf numFmtId="0" fontId="8" fillId="0" borderId="0" xfId="0" applyFont="1" applyAlignment="1">
      <alignment horizontal="right"/>
    </xf>
    <xf numFmtId="0" fontId="26" fillId="5" borderId="21" xfId="0" applyFont="1" applyFill="1" applyBorder="1" applyAlignment="1">
      <alignment horizontal="right" vertical="center"/>
    </xf>
    <xf numFmtId="0" fontId="27" fillId="0" borderId="12" xfId="0" applyFont="1" applyFill="1" applyBorder="1" applyAlignment="1">
      <alignment horizontal="right" vertical="center" wrapText="1"/>
    </xf>
    <xf numFmtId="0" fontId="25" fillId="0" borderId="0" xfId="0" applyFont="1" applyFill="1" applyBorder="1" applyAlignment="1">
      <alignment horizontal="right" vertical="center" wrapText="1"/>
    </xf>
    <xf numFmtId="0" fontId="8" fillId="0" borderId="0" xfId="0" applyFont="1" applyFill="1" applyBorder="1" applyAlignment="1">
      <alignment horizontal="right" vertical="center" wrapText="1"/>
    </xf>
    <xf numFmtId="0" fontId="25" fillId="0" borderId="0" xfId="0" applyFont="1" applyAlignment="1">
      <alignment horizontal="right" vertical="center"/>
    </xf>
    <xf numFmtId="0" fontId="27" fillId="0" borderId="22" xfId="0" applyFont="1" applyBorder="1" applyAlignment="1">
      <alignment vertical="center" wrapText="1"/>
    </xf>
    <xf numFmtId="0" fontId="27" fillId="0" borderId="12" xfId="0" applyFont="1" applyBorder="1" applyAlignment="1">
      <alignment vertical="center" wrapText="1"/>
    </xf>
    <xf numFmtId="0" fontId="27" fillId="0" borderId="4" xfId="0" applyFont="1" applyBorder="1" applyAlignment="1">
      <alignment horizontal="right" vertical="center" wrapText="1"/>
    </xf>
    <xf numFmtId="0" fontId="27" fillId="0" borderId="12" xfId="0" applyFont="1" applyBorder="1" applyAlignment="1">
      <alignment horizontal="right" vertical="center"/>
    </xf>
    <xf numFmtId="0" fontId="27" fillId="0" borderId="12" xfId="0" applyFont="1" applyBorder="1" applyAlignment="1">
      <alignment horizontal="right" vertical="center" wrapText="1"/>
    </xf>
    <xf numFmtId="0" fontId="8" fillId="0" borderId="0" xfId="0" applyFont="1" applyAlignment="1">
      <alignment horizontal="right" vertical="center" wrapText="1"/>
    </xf>
    <xf numFmtId="0" fontId="25" fillId="0" borderId="0" xfId="0" applyFont="1" applyBorder="1" applyAlignment="1">
      <alignment horizontal="right" vertical="center"/>
    </xf>
    <xf numFmtId="0" fontId="27" fillId="0" borderId="15" xfId="0" applyFont="1" applyBorder="1" applyAlignment="1">
      <alignment horizontal="right" vertical="center" wrapText="1"/>
    </xf>
    <xf numFmtId="0" fontId="27" fillId="0" borderId="15" xfId="0" applyFont="1" applyBorder="1" applyAlignment="1">
      <alignment horizontal="right" vertical="center"/>
    </xf>
    <xf numFmtId="0" fontId="25" fillId="0" borderId="0" xfId="0" applyFont="1" applyAlignment="1">
      <alignment horizontal="right" vertical="center" wrapText="1"/>
    </xf>
    <xf numFmtId="0" fontId="32" fillId="0" borderId="0" xfId="0" applyFont="1" applyBorder="1" applyAlignment="1">
      <alignment horizontal="left" vertical="center" wrapText="1"/>
    </xf>
    <xf numFmtId="0" fontId="8" fillId="0" borderId="15" xfId="0" applyFont="1" applyBorder="1" applyAlignment="1">
      <alignment horizontal="left" vertical="center" wrapText="1" indent="2"/>
    </xf>
    <xf numFmtId="0" fontId="8" fillId="0" borderId="0" xfId="0" applyFont="1" applyBorder="1" applyAlignment="1">
      <alignment horizontal="left" vertical="center" wrapText="1" indent="3"/>
    </xf>
    <xf numFmtId="0" fontId="36" fillId="0" borderId="0" xfId="0" applyFont="1" applyBorder="1" applyAlignment="1">
      <alignment horizontal="right" vertical="center" wrapText="1"/>
    </xf>
    <xf numFmtId="0" fontId="8" fillId="0" borderId="15" xfId="0" applyFont="1" applyFill="1" applyBorder="1" applyAlignment="1">
      <alignment horizontal="right" vertical="center" wrapText="1"/>
    </xf>
    <xf numFmtId="167" fontId="8" fillId="0" borderId="0" xfId="0" applyNumberFormat="1" applyFont="1" applyAlignment="1">
      <alignment horizontal="right" vertical="center"/>
    </xf>
    <xf numFmtId="0" fontId="13" fillId="0" borderId="4" xfId="0" applyFont="1" applyBorder="1" applyAlignment="1">
      <alignment horizontal="right" vertical="center"/>
    </xf>
    <xf numFmtId="0" fontId="8" fillId="0" borderId="4" xfId="0" applyFont="1" applyBorder="1" applyAlignment="1">
      <alignment horizontal="right" vertical="center"/>
    </xf>
    <xf numFmtId="0" fontId="8" fillId="6" borderId="4" xfId="0" applyFont="1" applyFill="1" applyBorder="1" applyAlignment="1">
      <alignment horizontal="right" vertical="center"/>
    </xf>
    <xf numFmtId="0" fontId="8" fillId="0" borderId="15" xfId="0" applyFont="1" applyBorder="1" applyAlignment="1">
      <alignment horizontal="right" vertical="center"/>
    </xf>
    <xf numFmtId="0" fontId="8" fillId="6" borderId="15" xfId="0" applyFont="1" applyFill="1" applyBorder="1" applyAlignment="1">
      <alignment horizontal="right" vertical="center"/>
    </xf>
    <xf numFmtId="0" fontId="28" fillId="0" borderId="12" xfId="0" applyFont="1" applyFill="1" applyBorder="1" applyAlignment="1">
      <alignment horizontal="right" vertical="center" wrapText="1"/>
    </xf>
    <xf numFmtId="0" fontId="25" fillId="0" borderId="15" xfId="0" applyFont="1" applyFill="1" applyBorder="1" applyAlignment="1">
      <alignment horizontal="right" vertical="center"/>
    </xf>
    <xf numFmtId="0" fontId="25" fillId="0" borderId="0" xfId="0" applyFont="1" applyFill="1" applyBorder="1" applyAlignment="1">
      <alignment horizontal="right" vertical="center"/>
    </xf>
    <xf numFmtId="0" fontId="0" fillId="0" borderId="0" xfId="0" applyAlignment="1">
      <alignment horizontal="right"/>
    </xf>
    <xf numFmtId="0" fontId="31" fillId="0" borderId="15" xfId="0" applyFont="1" applyFill="1" applyBorder="1" applyAlignment="1">
      <alignment horizontal="right" vertical="center" wrapText="1"/>
    </xf>
    <xf numFmtId="0" fontId="8" fillId="0" borderId="12" xfId="0" applyFont="1" applyBorder="1" applyAlignment="1">
      <alignment horizontal="right" vertical="center" wrapText="1"/>
    </xf>
    <xf numFmtId="0" fontId="42" fillId="0" borderId="0" xfId="0" applyFont="1" applyBorder="1" applyAlignment="1">
      <alignment horizontal="left" vertical="center" wrapText="1" indent="3"/>
    </xf>
    <xf numFmtId="0" fontId="8" fillId="0" borderId="12" xfId="0" applyFont="1" applyBorder="1" applyAlignment="1">
      <alignment horizontal="left" vertical="center" wrapText="1" indent="2"/>
    </xf>
    <xf numFmtId="0" fontId="8" fillId="0" borderId="7" xfId="0" applyFont="1" applyBorder="1" applyAlignment="1">
      <alignment horizontal="left" vertical="center" wrapText="1" indent="3"/>
    </xf>
    <xf numFmtId="0" fontId="42" fillId="0" borderId="15" xfId="0" applyFont="1" applyBorder="1" applyAlignment="1">
      <alignment horizontal="left" vertical="center" wrapText="1" indent="3"/>
    </xf>
    <xf numFmtId="3" fontId="8" fillId="0" borderId="0" xfId="0" applyNumberFormat="1" applyFont="1" applyBorder="1" applyAlignment="1">
      <alignment horizontal="right" vertical="center" wrapText="1"/>
    </xf>
    <xf numFmtId="3" fontId="8" fillId="6" borderId="0" xfId="0" applyNumberFormat="1" applyFont="1" applyFill="1" applyBorder="1" applyAlignment="1">
      <alignment horizontal="right" vertical="center" wrapText="1"/>
    </xf>
    <xf numFmtId="3" fontId="8" fillId="0" borderId="15" xfId="0" applyNumberFormat="1" applyFont="1" applyBorder="1" applyAlignment="1">
      <alignment horizontal="right" vertical="center" wrapText="1"/>
    </xf>
    <xf numFmtId="3" fontId="8" fillId="6" borderId="15" xfId="0" applyNumberFormat="1" applyFont="1" applyFill="1" applyBorder="1" applyAlignment="1">
      <alignment horizontal="right" vertical="center" wrapText="1"/>
    </xf>
    <xf numFmtId="0" fontId="8" fillId="0" borderId="16" xfId="0" applyFont="1" applyBorder="1" applyAlignment="1">
      <alignment horizontal="right" vertical="center"/>
    </xf>
    <xf numFmtId="0" fontId="8" fillId="6" borderId="16" xfId="0" applyFont="1" applyFill="1" applyBorder="1" applyAlignment="1">
      <alignment horizontal="right" vertical="center"/>
    </xf>
    <xf numFmtId="0" fontId="8" fillId="0" borderId="0" xfId="0" applyFont="1" applyBorder="1" applyAlignment="1">
      <alignment horizontal="right" vertical="center"/>
    </xf>
    <xf numFmtId="0" fontId="8" fillId="6" borderId="0" xfId="0" applyFont="1" applyFill="1" applyBorder="1" applyAlignment="1">
      <alignment horizontal="right" vertical="center"/>
    </xf>
    <xf numFmtId="0" fontId="8" fillId="0" borderId="0" xfId="0" applyFont="1" applyAlignment="1">
      <alignment horizontal="right" vertical="center"/>
    </xf>
    <xf numFmtId="0" fontId="8" fillId="6" borderId="0" xfId="0" applyFont="1" applyFill="1" applyAlignment="1">
      <alignment horizontal="right" vertical="center"/>
    </xf>
    <xf numFmtId="2" fontId="8" fillId="0" borderId="0" xfId="0" applyNumberFormat="1" applyFont="1" applyBorder="1" applyAlignment="1">
      <alignment horizontal="right" vertical="center"/>
    </xf>
    <xf numFmtId="2" fontId="8" fillId="6" borderId="0" xfId="0" applyNumberFormat="1" applyFont="1" applyFill="1" applyBorder="1" applyAlignment="1">
      <alignment horizontal="right" vertical="center"/>
    </xf>
    <xf numFmtId="0" fontId="14" fillId="0" borderId="0" xfId="0" applyFont="1" applyAlignment="1">
      <alignment horizontal="right" vertical="center"/>
    </xf>
    <xf numFmtId="1" fontId="8" fillId="0" borderId="4" xfId="0" applyNumberFormat="1" applyFont="1" applyBorder="1" applyAlignment="1">
      <alignment horizontal="right" vertical="center"/>
    </xf>
    <xf numFmtId="1" fontId="8" fillId="6" borderId="4" xfId="0" applyNumberFormat="1" applyFont="1" applyFill="1" applyBorder="1" applyAlignment="1">
      <alignment horizontal="right" vertical="center"/>
    </xf>
    <xf numFmtId="2" fontId="8" fillId="0" borderId="15" xfId="0" applyNumberFormat="1" applyFont="1" applyBorder="1" applyAlignment="1">
      <alignment horizontal="right" vertical="center"/>
    </xf>
    <xf numFmtId="2" fontId="8" fillId="6" borderId="15" xfId="0" applyNumberFormat="1" applyFont="1" applyFill="1" applyBorder="1" applyAlignment="1">
      <alignment horizontal="right" vertical="center"/>
    </xf>
    <xf numFmtId="3" fontId="8" fillId="0" borderId="4" xfId="0" applyNumberFormat="1" applyFont="1" applyBorder="1" applyAlignment="1">
      <alignment horizontal="right" vertical="center" wrapText="1"/>
    </xf>
    <xf numFmtId="3" fontId="8" fillId="6" borderId="4" xfId="0" applyNumberFormat="1" applyFont="1" applyFill="1" applyBorder="1" applyAlignment="1">
      <alignment horizontal="right" vertical="center" wrapText="1"/>
    </xf>
    <xf numFmtId="3" fontId="8" fillId="0" borderId="7" xfId="0" applyNumberFormat="1" applyFont="1" applyBorder="1" applyAlignment="1">
      <alignment horizontal="right" vertical="center" wrapText="1"/>
    </xf>
    <xf numFmtId="3" fontId="8" fillId="6" borderId="7" xfId="0" applyNumberFormat="1" applyFont="1" applyFill="1" applyBorder="1" applyAlignment="1">
      <alignment horizontal="right" vertical="center" wrapText="1"/>
    </xf>
    <xf numFmtId="167" fontId="13" fillId="0" borderId="5" xfId="0" applyNumberFormat="1" applyFont="1" applyBorder="1" applyAlignment="1">
      <alignment horizontal="right" vertical="center"/>
    </xf>
    <xf numFmtId="167" fontId="13" fillId="6" borderId="5" xfId="0" applyNumberFormat="1" applyFont="1" applyFill="1" applyBorder="1" applyAlignment="1">
      <alignment horizontal="right" vertical="center"/>
    </xf>
    <xf numFmtId="167" fontId="8" fillId="6" borderId="0" xfId="0" applyNumberFormat="1" applyFont="1" applyFill="1" applyAlignment="1">
      <alignment horizontal="right" vertical="center"/>
    </xf>
    <xf numFmtId="167" fontId="8" fillId="0" borderId="7" xfId="0" applyNumberFormat="1" applyFont="1" applyBorder="1" applyAlignment="1">
      <alignment horizontal="right" vertical="center"/>
    </xf>
    <xf numFmtId="167" fontId="8" fillId="6" borderId="7" xfId="0" applyNumberFormat="1" applyFont="1" applyFill="1" applyBorder="1" applyAlignment="1">
      <alignment horizontal="right" vertical="center"/>
    </xf>
    <xf numFmtId="0" fontId="25" fillId="0" borderId="0" xfId="0" applyFont="1" applyFill="1" applyAlignment="1">
      <alignment horizontal="right" vertical="center" wrapText="1"/>
    </xf>
    <xf numFmtId="0" fontId="34" fillId="0" borderId="0" xfId="0" applyFont="1" applyAlignment="1">
      <alignment horizontal="right" vertical="center" wrapText="1"/>
    </xf>
    <xf numFmtId="0" fontId="31" fillId="0" borderId="5" xfId="0" applyFont="1" applyBorder="1" applyAlignment="1">
      <alignment horizontal="right" vertical="center" wrapText="1"/>
    </xf>
    <xf numFmtId="0" fontId="26" fillId="5" borderId="20" xfId="0" applyFont="1" applyFill="1" applyBorder="1" applyAlignment="1">
      <alignment horizontal="left" vertical="center" wrapText="1"/>
    </xf>
    <xf numFmtId="3" fontId="31" fillId="0" borderId="15" xfId="0" applyNumberFormat="1" applyFont="1" applyBorder="1" applyAlignment="1">
      <alignment horizontal="right" vertical="center" wrapText="1"/>
    </xf>
    <xf numFmtId="3" fontId="31" fillId="6" borderId="15" xfId="0" applyNumberFormat="1" applyFont="1" applyFill="1" applyBorder="1" applyAlignment="1">
      <alignment horizontal="right" vertical="center" wrapText="1"/>
    </xf>
    <xf numFmtId="3" fontId="8" fillId="0" borderId="0" xfId="0" applyNumberFormat="1" applyFont="1" applyAlignment="1">
      <alignment horizontal="right" vertical="center" wrapText="1"/>
    </xf>
    <xf numFmtId="0" fontId="31" fillId="0" borderId="5" xfId="0" applyFont="1" applyFill="1" applyBorder="1" applyAlignment="1">
      <alignment horizontal="right" vertical="center" wrapText="1"/>
    </xf>
    <xf numFmtId="0" fontId="31" fillId="6" borderId="5" xfId="0" applyFont="1" applyFill="1" applyBorder="1" applyAlignment="1">
      <alignment horizontal="right" vertical="center" wrapText="1"/>
    </xf>
    <xf numFmtId="0" fontId="8" fillId="6" borderId="0" xfId="0" applyFont="1" applyFill="1" applyBorder="1" applyAlignment="1">
      <alignment horizontal="right" vertical="center" wrapText="1"/>
    </xf>
    <xf numFmtId="0" fontId="8" fillId="0" borderId="7" xfId="0" applyFont="1" applyBorder="1" applyAlignment="1">
      <alignment horizontal="right" vertical="center" wrapText="1"/>
    </xf>
    <xf numFmtId="0" fontId="8" fillId="6" borderId="7" xfId="0" applyFont="1" applyFill="1" applyBorder="1" applyAlignment="1">
      <alignment horizontal="right" vertical="center" wrapText="1"/>
    </xf>
    <xf numFmtId="0" fontId="8" fillId="6" borderId="15" xfId="0" applyFont="1" applyFill="1" applyBorder="1" applyAlignment="1">
      <alignment horizontal="right" vertical="center" wrapText="1"/>
    </xf>
    <xf numFmtId="0" fontId="26" fillId="5" borderId="8" xfId="0" applyFont="1" applyFill="1" applyBorder="1" applyAlignment="1">
      <alignment horizontal="right" vertical="center" wrapText="1"/>
    </xf>
    <xf numFmtId="0" fontId="44" fillId="0" borderId="15" xfId="0" applyFont="1" applyBorder="1" applyAlignment="1">
      <alignment horizontal="right" vertical="center" wrapText="1"/>
    </xf>
    <xf numFmtId="0" fontId="44" fillId="0" borderId="0" xfId="0" applyFont="1" applyBorder="1" applyAlignment="1">
      <alignment horizontal="right" vertical="center" wrapText="1"/>
    </xf>
    <xf numFmtId="0" fontId="44" fillId="0" borderId="4" xfId="0" applyFont="1" applyBorder="1" applyAlignment="1">
      <alignment horizontal="right" vertical="center" wrapText="1"/>
    </xf>
    <xf numFmtId="0" fontId="44" fillId="0" borderId="7" xfId="0" applyFont="1" applyBorder="1" applyAlignment="1">
      <alignment horizontal="right" vertical="center" wrapText="1"/>
    </xf>
    <xf numFmtId="0" fontId="44" fillId="0" borderId="0" xfId="0" applyFont="1" applyAlignment="1">
      <alignment horizontal="right" vertical="center" wrapText="1"/>
    </xf>
    <xf numFmtId="0" fontId="31" fillId="0" borderId="7" xfId="0" applyFont="1" applyBorder="1" applyAlignment="1">
      <alignment horizontal="right" vertical="center" wrapText="1"/>
    </xf>
    <xf numFmtId="1" fontId="31" fillId="0" borderId="7" xfId="0" applyNumberFormat="1" applyFont="1" applyBorder="1" applyAlignment="1">
      <alignment horizontal="right" vertical="center" wrapText="1"/>
    </xf>
    <xf numFmtId="1" fontId="31" fillId="6" borderId="7" xfId="0" applyNumberFormat="1" applyFont="1" applyFill="1" applyBorder="1" applyAlignment="1">
      <alignment horizontal="right" vertical="center" wrapText="1"/>
    </xf>
    <xf numFmtId="0" fontId="40" fillId="0" borderId="15" xfId="0" applyFont="1" applyFill="1" applyBorder="1" applyAlignment="1">
      <alignment horizontal="right" vertical="center" wrapText="1"/>
    </xf>
    <xf numFmtId="0" fontId="44" fillId="7" borderId="0" xfId="0" applyFont="1" applyFill="1" applyBorder="1" applyAlignment="1">
      <alignment horizontal="right" vertical="center" wrapText="1"/>
    </xf>
    <xf numFmtId="0" fontId="44" fillId="7" borderId="15" xfId="0" applyFont="1" applyFill="1" applyBorder="1" applyAlignment="1">
      <alignment horizontal="right" vertical="center" wrapText="1"/>
    </xf>
    <xf numFmtId="0" fontId="0" fillId="0" borderId="0" xfId="0" applyAlignment="1">
      <alignment horizontal="right" vertical="center"/>
    </xf>
    <xf numFmtId="0" fontId="8" fillId="0" borderId="0" xfId="0" applyFont="1" applyBorder="1"/>
    <xf numFmtId="0" fontId="0" fillId="0" borderId="0" xfId="0" applyFont="1"/>
    <xf numFmtId="0" fontId="0" fillId="0" borderId="0" xfId="0" applyFont="1" applyAlignment="1">
      <alignment horizontal="right" vertical="center"/>
    </xf>
    <xf numFmtId="0" fontId="27" fillId="0" borderId="15" xfId="0" applyFont="1" applyBorder="1" applyAlignment="1">
      <alignment vertical="center" wrapText="1"/>
    </xf>
    <xf numFmtId="0" fontId="31" fillId="0" borderId="5" xfId="0" applyFont="1" applyBorder="1" applyAlignment="1">
      <alignment horizontal="left" vertical="center" wrapText="1"/>
    </xf>
    <xf numFmtId="0" fontId="8" fillId="0" borderId="4" xfId="0" applyFont="1" applyBorder="1" applyAlignment="1">
      <alignment horizontal="left" vertical="center" wrapText="1" indent="2"/>
    </xf>
    <xf numFmtId="3" fontId="8" fillId="0" borderId="0" xfId="18" applyNumberFormat="1" applyFont="1" applyAlignment="1">
      <alignment horizontal="right" vertical="center" wrapText="1"/>
    </xf>
    <xf numFmtId="3" fontId="8" fillId="6" borderId="0" xfId="18" applyNumberFormat="1" applyFont="1" applyFill="1" applyAlignment="1">
      <alignment horizontal="right" vertical="center" wrapText="1"/>
    </xf>
    <xf numFmtId="3" fontId="8" fillId="0" borderId="4" xfId="18" applyNumberFormat="1" applyFont="1" applyBorder="1" applyAlignment="1">
      <alignment horizontal="right" vertical="center" wrapText="1"/>
    </xf>
    <xf numFmtId="3" fontId="8" fillId="6" borderId="4" xfId="18" applyNumberFormat="1" applyFont="1" applyFill="1" applyBorder="1" applyAlignment="1">
      <alignment horizontal="right" vertical="center" wrapText="1"/>
    </xf>
    <xf numFmtId="3" fontId="8" fillId="0" borderId="0" xfId="18" applyNumberFormat="1" applyFont="1" applyBorder="1" applyAlignment="1">
      <alignment horizontal="right" vertical="center" wrapText="1"/>
    </xf>
    <xf numFmtId="3" fontId="8" fillId="6" borderId="0" xfId="18" applyNumberFormat="1" applyFont="1" applyFill="1" applyBorder="1" applyAlignment="1">
      <alignment horizontal="right" vertical="center" wrapText="1"/>
    </xf>
    <xf numFmtId="3" fontId="8" fillId="0" borderId="15" xfId="18" applyNumberFormat="1" applyFont="1" applyBorder="1" applyAlignment="1">
      <alignment horizontal="right" vertical="center" wrapText="1"/>
    </xf>
    <xf numFmtId="3" fontId="8" fillId="6" borderId="15" xfId="18" applyNumberFormat="1" applyFont="1" applyFill="1" applyBorder="1" applyAlignment="1">
      <alignment horizontal="right" vertical="center" wrapText="1"/>
    </xf>
    <xf numFmtId="0" fontId="36" fillId="0" borderId="15" xfId="0" applyFont="1" applyBorder="1" applyAlignment="1">
      <alignment horizontal="right" vertical="center" wrapText="1"/>
    </xf>
    <xf numFmtId="0" fontId="18" fillId="0" borderId="0" xfId="0" applyFont="1" applyBorder="1" applyAlignment="1">
      <alignment horizontal="right" vertical="center" wrapText="1"/>
    </xf>
    <xf numFmtId="0" fontId="22" fillId="0" borderId="0" xfId="0" applyFont="1" applyBorder="1" applyAlignment="1">
      <alignment horizontal="right" vertical="center" wrapText="1"/>
    </xf>
    <xf numFmtId="0" fontId="36" fillId="0" borderId="0" xfId="0" applyFont="1" applyAlignment="1">
      <alignment horizontal="right" vertical="center" wrapText="1"/>
    </xf>
    <xf numFmtId="3" fontId="36" fillId="0" borderId="4" xfId="0" applyNumberFormat="1" applyFont="1" applyBorder="1" applyAlignment="1">
      <alignment horizontal="right" vertical="center" wrapText="1"/>
    </xf>
    <xf numFmtId="3" fontId="36" fillId="0" borderId="0" xfId="0" applyNumberFormat="1" applyFont="1" applyBorder="1" applyAlignment="1">
      <alignment horizontal="right" vertical="center" wrapText="1"/>
    </xf>
    <xf numFmtId="3" fontId="36" fillId="0" borderId="15" xfId="0" applyNumberFormat="1" applyFont="1" applyBorder="1" applyAlignment="1">
      <alignment horizontal="right" vertical="center" wrapText="1"/>
    </xf>
    <xf numFmtId="3" fontId="36" fillId="0" borderId="0" xfId="0" applyNumberFormat="1" applyFont="1" applyAlignment="1">
      <alignment horizontal="right" vertical="center" wrapText="1"/>
    </xf>
    <xf numFmtId="0" fontId="7" fillId="0" borderId="0" xfId="31" applyAlignment="1">
      <alignment horizontal="right" vertical="center"/>
    </xf>
    <xf numFmtId="0" fontId="41" fillId="0" borderId="15" xfId="0" applyFont="1" applyBorder="1" applyAlignment="1">
      <alignment horizontal="right" vertical="center" wrapText="1"/>
    </xf>
    <xf numFmtId="0" fontId="13" fillId="0" borderId="15" xfId="0" applyFont="1" applyBorder="1" applyAlignment="1">
      <alignment horizontal="right" vertical="center" wrapText="1"/>
    </xf>
    <xf numFmtId="0" fontId="26" fillId="5" borderId="20" xfId="0" applyFont="1" applyFill="1" applyBorder="1" applyAlignment="1">
      <alignment horizontal="right" vertical="center"/>
    </xf>
    <xf numFmtId="0" fontId="26" fillId="5" borderId="23" xfId="0" applyFont="1" applyFill="1" applyBorder="1" applyAlignment="1">
      <alignment horizontal="right" vertical="center"/>
    </xf>
    <xf numFmtId="0" fontId="62" fillId="0" borderId="0" xfId="0" applyFont="1" applyAlignment="1">
      <alignment vertical="top"/>
    </xf>
    <xf numFmtId="0" fontId="62" fillId="0" borderId="0" xfId="31" applyFont="1" applyAlignment="1">
      <alignment vertical="top"/>
    </xf>
    <xf numFmtId="0" fontId="63" fillId="0" borderId="0" xfId="31" applyFont="1" applyAlignment="1">
      <alignment vertical="top"/>
    </xf>
    <xf numFmtId="0" fontId="64" fillId="0" borderId="0" xfId="31" applyFont="1" applyAlignment="1">
      <alignment vertical="top"/>
    </xf>
    <xf numFmtId="0" fontId="65" fillId="0" borderId="0" xfId="31" applyFont="1" applyAlignment="1">
      <alignment vertical="top"/>
    </xf>
    <xf numFmtId="0" fontId="68" fillId="0" borderId="0" xfId="0" applyFont="1" applyAlignment="1">
      <alignment horizontal="left" vertical="center" readingOrder="1"/>
    </xf>
    <xf numFmtId="0" fontId="61" fillId="0" borderId="0" xfId="0" applyFont="1" applyAlignment="1">
      <alignment vertical="center"/>
    </xf>
    <xf numFmtId="0" fontId="69" fillId="0" borderId="0" xfId="0" applyFont="1" applyFill="1" applyBorder="1" applyAlignment="1">
      <alignment horizontal="right" vertical="center" wrapText="1"/>
    </xf>
    <xf numFmtId="0" fontId="0" fillId="0" borderId="0" xfId="0" applyBorder="1" applyAlignment="1">
      <alignment vertical="top" wrapText="1"/>
    </xf>
    <xf numFmtId="0" fontId="0" fillId="0" borderId="0" xfId="0" applyBorder="1" applyAlignment="1">
      <alignment wrapText="1"/>
    </xf>
    <xf numFmtId="0" fontId="69" fillId="0" borderId="0" xfId="0" applyFont="1" applyFill="1" applyBorder="1" applyAlignment="1">
      <alignment horizontal="left" vertical="top" wrapText="1"/>
    </xf>
    <xf numFmtId="0" fontId="69" fillId="0" borderId="0" xfId="0" applyFont="1" applyFill="1" applyBorder="1" applyAlignment="1">
      <alignment horizontal="right" vertical="top" wrapText="1"/>
    </xf>
    <xf numFmtId="0" fontId="72" fillId="0" borderId="0" xfId="0" applyFont="1" applyFill="1" applyBorder="1" applyAlignment="1">
      <alignment horizontal="left" vertical="top" wrapText="1"/>
    </xf>
    <xf numFmtId="0" fontId="69" fillId="0" borderId="0" xfId="0" applyFont="1" applyFill="1" applyBorder="1" applyAlignment="1">
      <alignment wrapText="1"/>
    </xf>
    <xf numFmtId="0" fontId="69" fillId="0" borderId="0" xfId="0" applyFont="1" applyFill="1" applyBorder="1" applyAlignment="1">
      <alignment vertical="top" wrapText="1"/>
    </xf>
    <xf numFmtId="3" fontId="69" fillId="0" borderId="0" xfId="0" applyNumberFormat="1" applyFont="1" applyFill="1" applyBorder="1" applyAlignment="1">
      <alignment horizontal="right" vertical="center" wrapText="1"/>
    </xf>
    <xf numFmtId="0" fontId="54" fillId="0" borderId="0" xfId="0" applyFont="1" applyFill="1" applyBorder="1" applyAlignment="1">
      <alignment horizontal="left" vertical="center" wrapText="1"/>
    </xf>
    <xf numFmtId="0" fontId="50" fillId="0" borderId="0" xfId="0" applyFont="1" applyAlignment="1">
      <alignment/>
    </xf>
    <xf numFmtId="0" fontId="50" fillId="0" borderId="0" xfId="0" applyFont="1" applyAlignment="1">
      <alignment vertical="top"/>
    </xf>
    <xf numFmtId="0" fontId="61" fillId="0" borderId="0" xfId="0" applyFont="1" applyAlignment="1">
      <alignment/>
    </xf>
    <xf numFmtId="0" fontId="61" fillId="0" borderId="0" xfId="0" applyFont="1" applyAlignment="1">
      <alignment horizontal="left" vertical="top"/>
    </xf>
    <xf numFmtId="0" fontId="61" fillId="0" borderId="0" xfId="0" applyFont="1" applyAlignment="1">
      <alignment/>
    </xf>
    <xf numFmtId="0" fontId="67" fillId="0" borderId="0" xfId="0" applyFont="1" applyAlignment="1">
      <alignment/>
    </xf>
    <xf numFmtId="0" fontId="73" fillId="0" borderId="0" xfId="0" applyFont="1" applyAlignment="1">
      <alignment horizontal="left" vertical="center" readingOrder="1"/>
    </xf>
    <xf numFmtId="173" fontId="40" fillId="0" borderId="0" xfId="0" applyNumberFormat="1" applyFont="1" applyFill="1" applyBorder="1" applyAlignment="1">
      <alignment horizontal="left" vertical="center" wrapText="1"/>
    </xf>
    <xf numFmtId="173" fontId="40" fillId="0" borderId="0" xfId="0" applyNumberFormat="1" applyFont="1" applyFill="1" applyBorder="1" applyAlignment="1">
      <alignment horizontal="center" vertical="center" wrapText="1"/>
    </xf>
    <xf numFmtId="0" fontId="50" fillId="0" borderId="0" xfId="0" applyFont="1" applyBorder="1" applyAlignment="1">
      <alignment/>
    </xf>
    <xf numFmtId="0" fontId="61" fillId="0" borderId="0" xfId="0" applyFont="1" applyAlignment="1">
      <alignment vertical="top"/>
    </xf>
    <xf numFmtId="0" fontId="25" fillId="0" borderId="0" xfId="0" applyFont="1" applyFill="1" applyBorder="1" applyAlignment="1">
      <alignment horizontal="left" vertical="center" wrapText="1" indent="2"/>
    </xf>
    <xf numFmtId="0" fontId="26" fillId="0" borderId="0" xfId="0" applyFont="1" applyAlignment="1">
      <alignment horizontal="right" vertical="center" wrapText="1"/>
    </xf>
    <xf numFmtId="0" fontId="27" fillId="0" borderId="0" xfId="0" applyFont="1" applyFill="1" applyBorder="1" applyAlignment="1">
      <alignment horizontal="right" vertical="center" wrapText="1"/>
    </xf>
    <xf numFmtId="0" fontId="40" fillId="0" borderId="15" xfId="0" applyFont="1" applyBorder="1" applyAlignment="1">
      <alignment horizontal="right" vertical="center" wrapText="1"/>
    </xf>
    <xf numFmtId="0" fontId="50" fillId="0" borderId="0" xfId="0" applyFont="1" applyAlignment="1">
      <alignment vertical="center"/>
    </xf>
    <xf numFmtId="0" fontId="72" fillId="0" borderId="0" xfId="0" applyFont="1" applyFill="1" applyBorder="1" applyAlignment="1">
      <alignment horizontal="left" vertical="center" wrapText="1"/>
    </xf>
    <xf numFmtId="3" fontId="43" fillId="0" borderId="15" xfId="0" applyNumberFormat="1" applyFont="1" applyFill="1" applyBorder="1" applyAlignment="1">
      <alignment horizontal="right" vertical="center" wrapText="1"/>
    </xf>
    <xf numFmtId="3" fontId="43" fillId="0" borderId="12" xfId="0" applyNumberFormat="1" applyFont="1" applyFill="1" applyBorder="1" applyAlignment="1">
      <alignment horizontal="right" vertical="center" wrapText="1"/>
    </xf>
    <xf numFmtId="3" fontId="43" fillId="6" borderId="15" xfId="0" applyNumberFormat="1" applyFont="1" applyFill="1" applyBorder="1" applyAlignment="1">
      <alignment horizontal="right" vertical="center" wrapText="1"/>
    </xf>
    <xf numFmtId="0" fontId="25" fillId="0" borderId="12" xfId="0" applyFont="1" applyFill="1" applyBorder="1" applyAlignment="1">
      <alignment horizontal="right" vertical="center" wrapText="1"/>
    </xf>
    <xf numFmtId="0" fontId="8" fillId="0" borderId="12" xfId="0" applyFont="1" applyFill="1" applyBorder="1" applyAlignment="1">
      <alignment horizontal="right" vertical="center" wrapText="1"/>
    </xf>
    <xf numFmtId="3" fontId="8" fillId="0" borderId="0" xfId="0" applyNumberFormat="1" applyFont="1" applyFill="1" applyBorder="1" applyAlignment="1">
      <alignment horizontal="right" vertical="center" wrapText="1"/>
    </xf>
    <xf numFmtId="0" fontId="31" fillId="0" borderId="12" xfId="0" applyFont="1" applyFill="1" applyBorder="1" applyAlignment="1">
      <alignment horizontal="right" vertical="center" wrapText="1"/>
    </xf>
    <xf numFmtId="3" fontId="43" fillId="6" borderId="12" xfId="0" applyNumberFormat="1" applyFont="1" applyFill="1" applyBorder="1" applyAlignment="1">
      <alignment horizontal="right" vertical="center" wrapText="1"/>
    </xf>
    <xf numFmtId="0" fontId="5" fillId="0" borderId="12" xfId="0" applyFont="1" applyFill="1" applyBorder="1" applyAlignment="1">
      <alignment horizontal="right" vertical="center" wrapText="1"/>
    </xf>
    <xf numFmtId="0" fontId="8" fillId="0" borderId="0" xfId="0" applyFont="1" applyBorder="1" applyAlignment="1">
      <alignment horizontal="left" vertical="center"/>
    </xf>
    <xf numFmtId="0" fontId="25" fillId="0" borderId="0" xfId="0" applyFont="1" applyFill="1" applyAlignment="1">
      <alignment horizontal="left" vertical="top" wrapText="1"/>
    </xf>
    <xf numFmtId="0" fontId="8" fillId="0" borderId="0" xfId="0" applyFont="1" applyBorder="1" applyAlignment="1">
      <alignment vertical="center" wrapText="1"/>
    </xf>
    <xf numFmtId="0" fontId="69" fillId="0" borderId="0" xfId="0" applyFont="1" applyAlignment="1">
      <alignment horizontal="right" vertical="top" wrapText="1"/>
    </xf>
    <xf numFmtId="0" fontId="71" fillId="0" borderId="0" xfId="0" applyFont="1" applyAlignment="1">
      <alignment vertical="top" wrapText="1"/>
    </xf>
    <xf numFmtId="0" fontId="0" fillId="0" borderId="0" xfId="0" applyAlignment="1">
      <alignment/>
    </xf>
    <xf numFmtId="0" fontId="55" fillId="0" borderId="0" xfId="0" applyFont="1" applyAlignment="1">
      <alignment vertical="center" wrapText="1"/>
    </xf>
    <xf numFmtId="0" fontId="54" fillId="0" borderId="0" xfId="0" applyFont="1" applyAlignment="1">
      <alignment horizontal="left" vertical="center" wrapText="1"/>
    </xf>
    <xf numFmtId="0" fontId="0" fillId="0" borderId="0" xfId="0" applyAlignment="1">
      <alignment vertical="center"/>
    </xf>
    <xf numFmtId="0" fontId="55" fillId="0" borderId="0" xfId="0" applyFont="1" applyAlignment="1">
      <alignment horizontal="left" vertical="center" wrapText="1"/>
    </xf>
    <xf numFmtId="0" fontId="8" fillId="0" borderId="12" xfId="0" applyFont="1" applyBorder="1" applyAlignment="1">
      <alignment vertical="center" wrapText="1"/>
    </xf>
    <xf numFmtId="0" fontId="56" fillId="0" borderId="0" xfId="0" applyFont="1" applyAlignment="1">
      <alignment horizontal="left" vertical="center" wrapText="1"/>
    </xf>
    <xf numFmtId="49" fontId="0" fillId="0" borderId="0" xfId="0" applyNumberFormat="1"/>
    <xf numFmtId="49" fontId="0" fillId="0" borderId="0" xfId="0" applyNumberFormat="1" applyAlignment="1">
      <alignment wrapText="1"/>
    </xf>
    <xf numFmtId="0" fontId="74" fillId="0" borderId="0" xfId="0" applyFont="1"/>
    <xf numFmtId="0" fontId="74" fillId="0" borderId="0" xfId="0" applyFont="1" applyAlignment="1">
      <alignment wrapText="1"/>
    </xf>
    <xf numFmtId="49" fontId="74" fillId="0" borderId="0" xfId="0" applyNumberFormat="1" applyFont="1"/>
    <xf numFmtId="0" fontId="18" fillId="0" borderId="0" xfId="0" applyFont="1" applyAlignment="1">
      <alignment vertical="center" wrapText="1"/>
    </xf>
    <xf numFmtId="49" fontId="36" fillId="0" borderId="0" xfId="0" applyNumberFormat="1" applyFont="1"/>
    <xf numFmtId="49" fontId="69" fillId="0" borderId="0" xfId="0" applyNumberFormat="1" applyFont="1"/>
    <xf numFmtId="0" fontId="77" fillId="0" borderId="0" xfId="0" applyFont="1"/>
    <xf numFmtId="0" fontId="77" fillId="0" borderId="0" xfId="0" applyFont="1" applyAlignment="1">
      <alignment horizontal="right" vertical="center"/>
    </xf>
    <xf numFmtId="49" fontId="0" fillId="0" borderId="0" xfId="0" applyNumberFormat="1" applyFont="1"/>
    <xf numFmtId="0" fontId="23" fillId="0" borderId="0" xfId="0" applyFont="1" applyAlignment="1">
      <alignment vertical="center" wrapText="1"/>
    </xf>
    <xf numFmtId="0" fontId="25" fillId="0" borderId="0" xfId="0" applyFont="1" applyAlignment="1">
      <alignment wrapText="1"/>
    </xf>
    <xf numFmtId="0" fontId="44" fillId="0" borderId="0" xfId="0" applyFont="1" applyBorder="1" applyAlignment="1">
      <alignment horizontal="left" vertical="center" wrapText="1"/>
    </xf>
    <xf numFmtId="0" fontId="44" fillId="0" borderId="15" xfId="0" applyFont="1" applyBorder="1" applyAlignment="1">
      <alignment horizontal="left" vertical="center" wrapText="1"/>
    </xf>
    <xf numFmtId="0" fontId="26" fillId="5" borderId="8" xfId="0" applyFont="1" applyFill="1" applyBorder="1" applyAlignment="1">
      <alignment horizontal="left" vertical="center" wrapText="1"/>
    </xf>
    <xf numFmtId="0" fontId="26" fillId="0" borderId="12" xfId="0" applyFont="1" applyFill="1" applyBorder="1" applyAlignment="1">
      <alignment horizontal="right" vertical="center" wrapText="1"/>
    </xf>
    <xf numFmtId="0" fontId="26" fillId="0" borderId="12" xfId="0" applyFont="1" applyFill="1" applyBorder="1" applyAlignment="1">
      <alignment horizontal="right" vertical="center" wrapText="1"/>
    </xf>
    <xf numFmtId="0" fontId="26" fillId="0" borderId="12" xfId="0" applyFont="1" applyBorder="1" applyAlignment="1">
      <alignment horizontal="right" vertical="center" wrapText="1"/>
    </xf>
    <xf numFmtId="0" fontId="27" fillId="0" borderId="12" xfId="0" applyFont="1" applyBorder="1" applyAlignment="1">
      <alignment horizontal="left" vertical="center"/>
    </xf>
    <xf numFmtId="0" fontId="23" fillId="0" borderId="0" xfId="0" applyFont="1" applyAlignment="1">
      <alignment horizontal="right" vertical="center" wrapText="1"/>
    </xf>
    <xf numFmtId="0" fontId="44" fillId="0" borderId="4" xfId="0" applyFont="1" applyBorder="1" applyAlignment="1">
      <alignment horizontal="left" vertical="center" wrapText="1"/>
    </xf>
    <xf numFmtId="0" fontId="44" fillId="0" borderId="7" xfId="0" applyFont="1" applyBorder="1" applyAlignment="1">
      <alignment horizontal="left" vertical="center" wrapText="1"/>
    </xf>
    <xf numFmtId="0" fontId="44" fillId="0" borderId="0" xfId="0" applyFont="1" applyAlignment="1">
      <alignment horizontal="left" vertical="center" wrapText="1"/>
    </xf>
    <xf numFmtId="0" fontId="77" fillId="0" borderId="0" xfId="0" applyFont="1" applyAlignment="1">
      <alignment horizontal="right" vertical="center" wrapText="1"/>
    </xf>
    <xf numFmtId="0" fontId="26" fillId="5" borderId="6" xfId="0" applyFont="1" applyFill="1" applyBorder="1" applyAlignment="1">
      <alignment vertical="center"/>
    </xf>
    <xf numFmtId="0" fontId="27" fillId="0" borderId="0" xfId="0" applyFont="1" applyFill="1" applyBorder="1" applyAlignment="1">
      <alignment vertical="center"/>
    </xf>
    <xf numFmtId="0" fontId="27" fillId="0" borderId="0" xfId="0" applyFont="1" applyFill="1" applyBorder="1" applyAlignment="1">
      <alignment horizontal="right" vertical="center"/>
    </xf>
    <xf numFmtId="0" fontId="8" fillId="0" borderId="4" xfId="0" applyFont="1" applyBorder="1" applyAlignment="1">
      <alignment horizontal="left" vertical="center"/>
    </xf>
    <xf numFmtId="0" fontId="8" fillId="0" borderId="15" xfId="0" applyFont="1" applyBorder="1" applyAlignment="1">
      <alignment horizontal="left" vertical="center"/>
    </xf>
    <xf numFmtId="0" fontId="27" fillId="0" borderId="22" xfId="0" applyFont="1" applyBorder="1" applyAlignment="1">
      <alignment vertical="center"/>
    </xf>
    <xf numFmtId="0" fontId="13" fillId="0" borderId="15" xfId="0" applyFont="1" applyBorder="1" applyAlignment="1">
      <alignment horizontal="left" vertical="center"/>
    </xf>
    <xf numFmtId="0" fontId="40" fillId="0" borderId="15" xfId="0" applyFont="1" applyBorder="1" applyAlignment="1">
      <alignment horizontal="right" vertical="center"/>
    </xf>
    <xf numFmtId="0" fontId="42" fillId="0" borderId="0" xfId="0" applyFont="1" applyFill="1" applyBorder="1" applyAlignment="1">
      <alignment horizontal="left" vertical="center"/>
    </xf>
    <xf numFmtId="0" fontId="8" fillId="0" borderId="0" xfId="0" applyFont="1" applyFill="1" applyBorder="1" applyAlignment="1">
      <alignment horizontal="right" vertical="center"/>
    </xf>
    <xf numFmtId="0" fontId="42" fillId="0" borderId="15" xfId="0" applyFont="1" applyFill="1" applyBorder="1" applyAlignment="1">
      <alignment horizontal="left" vertical="center"/>
    </xf>
    <xf numFmtId="0" fontId="8" fillId="0" borderId="15" xfId="0" applyFont="1" applyFill="1" applyBorder="1" applyAlignment="1">
      <alignment horizontal="right" vertical="center"/>
    </xf>
    <xf numFmtId="0" fontId="28" fillId="0" borderId="15" xfId="0" applyFont="1" applyBorder="1" applyAlignment="1">
      <alignment horizontal="left" vertical="center"/>
    </xf>
    <xf numFmtId="0" fontId="59" fillId="0" borderId="15" xfId="0" applyFont="1" applyFill="1" applyBorder="1" applyAlignment="1">
      <alignment horizontal="right" vertical="center"/>
    </xf>
    <xf numFmtId="0" fontId="39" fillId="0" borderId="0" xfId="0" applyFont="1" applyBorder="1" applyAlignment="1">
      <alignment horizontal="left" vertical="center"/>
    </xf>
    <xf numFmtId="0" fontId="39" fillId="0" borderId="15" xfId="0" applyFont="1" applyBorder="1" applyAlignment="1">
      <alignment horizontal="left" vertical="center"/>
    </xf>
    <xf numFmtId="0" fontId="25" fillId="0" borderId="0" xfId="0" applyFont="1" applyBorder="1" applyAlignment="1">
      <alignment/>
    </xf>
    <xf numFmtId="0" fontId="44" fillId="7" borderId="4" xfId="0" applyFont="1" applyFill="1" applyBorder="1" applyAlignment="1">
      <alignment horizontal="left" vertical="center"/>
    </xf>
    <xf numFmtId="0" fontId="44" fillId="7" borderId="4" xfId="0" applyFont="1" applyFill="1" applyBorder="1" applyAlignment="1">
      <alignment horizontal="right" vertical="center"/>
    </xf>
    <xf numFmtId="0" fontId="44" fillId="7" borderId="15" xfId="0" applyFont="1" applyFill="1" applyBorder="1" applyAlignment="1">
      <alignment horizontal="left" vertical="center"/>
    </xf>
    <xf numFmtId="0" fontId="44" fillId="7" borderId="15" xfId="0" applyFont="1" applyFill="1" applyBorder="1" applyAlignment="1">
      <alignment horizontal="right" vertical="center"/>
    </xf>
    <xf numFmtId="0" fontId="74" fillId="0" borderId="0" xfId="0" applyFont="1" applyAlignment="1">
      <alignment horizontal="right" vertical="center"/>
    </xf>
    <xf numFmtId="0" fontId="26" fillId="5" borderId="20" xfId="0" applyFont="1" applyFill="1" applyBorder="1" applyAlignment="1">
      <alignment horizontal="left" vertical="center"/>
    </xf>
    <xf numFmtId="0" fontId="42" fillId="0" borderId="0" xfId="0" applyFont="1" applyBorder="1" applyAlignment="1">
      <alignment horizontal="left" vertical="center"/>
    </xf>
    <xf numFmtId="0" fontId="42" fillId="0" borderId="15" xfId="0" applyFont="1" applyBorder="1" applyAlignment="1">
      <alignment horizontal="left" vertical="center"/>
    </xf>
    <xf numFmtId="0" fontId="18" fillId="0" borderId="0" xfId="0" applyFont="1" applyAlignment="1">
      <alignment horizontal="right" vertical="center" wrapText="1"/>
    </xf>
    <xf numFmtId="0" fontId="8" fillId="0" borderId="0" xfId="0" applyFont="1" applyAlignment="1">
      <alignment horizontal="left" vertical="center" wrapText="1" indent="2"/>
    </xf>
    <xf numFmtId="0" fontId="26" fillId="5" borderId="8" xfId="0" applyFont="1" applyFill="1" applyBorder="1" applyAlignment="1">
      <alignment horizontal="center" vertical="center" wrapText="1"/>
    </xf>
    <xf numFmtId="0" fontId="0" fillId="0" borderId="0" xfId="0" applyFont="1" applyAlignment="1">
      <alignment/>
    </xf>
    <xf numFmtId="0" fontId="69" fillId="0" borderId="0" xfId="0" applyFont="1" applyAlignment="1">
      <alignment horizontal="right" vertical="center" wrapText="1"/>
    </xf>
    <xf numFmtId="0" fontId="78" fillId="0" borderId="0" xfId="0" applyFont="1" applyAlignment="1">
      <alignment/>
    </xf>
    <xf numFmtId="0" fontId="40" fillId="0" borderId="0" xfId="0" applyFont="1" applyFill="1" applyBorder="1" applyAlignment="1">
      <alignment horizontal="left" vertical="center" wrapText="1"/>
    </xf>
    <xf numFmtId="0" fontId="40" fillId="0" borderId="0" xfId="0" applyFont="1" applyFill="1" applyBorder="1" applyAlignment="1">
      <alignment horizontal="center" vertical="center" wrapText="1"/>
    </xf>
    <xf numFmtId="0" fontId="26" fillId="0" borderId="0" xfId="0" applyFont="1" applyFill="1" applyBorder="1" applyAlignment="1">
      <alignment horizontal="left" vertical="center" wrapText="1"/>
    </xf>
    <xf numFmtId="0" fontId="74" fillId="0" borderId="0" xfId="0" applyFont="1" applyBorder="1"/>
    <xf numFmtId="0" fontId="26" fillId="5" borderId="17" xfId="0" applyFont="1" applyFill="1" applyBorder="1" applyAlignment="1">
      <alignment horizontal="left" vertical="center" wrapText="1"/>
    </xf>
    <xf numFmtId="0" fontId="50" fillId="0" borderId="0" xfId="0" applyFont="1"/>
    <xf numFmtId="0" fontId="61" fillId="0" borderId="0" xfId="0" applyFont="1"/>
    <xf numFmtId="173" fontId="40" fillId="2" borderId="0" xfId="0" applyNumberFormat="1" applyFont="1" applyFill="1" applyBorder="1" applyAlignment="1">
      <alignment horizontal="left" vertical="center" wrapText="1"/>
    </xf>
    <xf numFmtId="173" fontId="50" fillId="2" borderId="0" xfId="0" applyNumberFormat="1" applyFont="1" applyFill="1" applyAlignment="1">
      <alignment/>
    </xf>
    <xf numFmtId="173" fontId="50" fillId="2" borderId="0" xfId="0" applyNumberFormat="1" applyFont="1" applyFill="1"/>
    <xf numFmtId="0" fontId="8" fillId="6" borderId="4" xfId="0" applyFont="1" applyFill="1" applyBorder="1" applyAlignment="1">
      <alignment horizontal="right" vertical="center" wrapText="1"/>
    </xf>
    <xf numFmtId="0" fontId="61" fillId="0" borderId="0" xfId="31" applyFont="1" applyAlignment="1">
      <alignment vertical="center" wrapText="1"/>
    </xf>
    <xf numFmtId="0" fontId="61" fillId="0" borderId="0" xfId="31" applyFont="1" applyAlignment="1">
      <alignment vertical="center"/>
    </xf>
    <xf numFmtId="0" fontId="61" fillId="0" borderId="0" xfId="31" applyFont="1" applyAlignment="1">
      <alignment/>
    </xf>
    <xf numFmtId="0" fontId="61" fillId="0" borderId="0" xfId="31" applyFont="1"/>
    <xf numFmtId="0" fontId="25" fillId="0" borderId="0" xfId="0" applyFont="1" applyAlignment="1">
      <alignment horizontal="left" vertical="center" wrapText="1" indent="2"/>
    </xf>
    <xf numFmtId="0" fontId="25" fillId="0" borderId="0" xfId="0" applyFont="1" applyFill="1" applyBorder="1" applyAlignment="1">
      <alignment horizontal="left" vertical="center" indent="2"/>
    </xf>
    <xf numFmtId="0" fontId="25" fillId="0" borderId="15" xfId="0" applyFont="1" applyFill="1" applyBorder="1" applyAlignment="1">
      <alignment horizontal="left" vertical="center" indent="2"/>
    </xf>
    <xf numFmtId="0" fontId="34" fillId="0" borderId="0" xfId="0" applyFont="1" applyFill="1" applyBorder="1" applyAlignment="1">
      <alignment horizontal="left" vertical="center" wrapText="1" indent="3"/>
    </xf>
    <xf numFmtId="0" fontId="81" fillId="0" borderId="0" xfId="0" applyFont="1"/>
    <xf numFmtId="0" fontId="1" fillId="0" borderId="0" xfId="0" applyFont="1" applyAlignment="1">
      <alignment horizontal="left" vertical="top" wrapText="1"/>
    </xf>
    <xf numFmtId="0" fontId="26" fillId="5" borderId="24"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0" fillId="0" borderId="0" xfId="0" applyAlignment="1">
      <alignment horizontal="left" vertical="top" wrapText="1"/>
    </xf>
    <xf numFmtId="0" fontId="69" fillId="0" borderId="0" xfId="0" applyFont="1" applyFill="1" applyBorder="1" applyAlignment="1">
      <alignment vertical="center" wrapText="1"/>
    </xf>
    <xf numFmtId="0" fontId="0" fillId="0" borderId="0" xfId="0" applyAlignment="1">
      <alignment vertical="top" wrapText="1"/>
    </xf>
    <xf numFmtId="0" fontId="0" fillId="0" borderId="0" xfId="0" applyAlignment="1">
      <alignment horizontal="left" vertical="center"/>
    </xf>
    <xf numFmtId="0" fontId="40" fillId="4" borderId="4" xfId="0" applyFont="1" applyFill="1" applyBorder="1" applyAlignment="1" applyProtection="1">
      <alignment horizontal="left" vertical="center" wrapText="1"/>
      <protection/>
    </xf>
    <xf numFmtId="0" fontId="40" fillId="4" borderId="11" xfId="0" applyFont="1" applyFill="1" applyBorder="1" applyAlignment="1" applyProtection="1">
      <alignment horizontal="center" vertical="center" wrapText="1"/>
      <protection/>
    </xf>
    <xf numFmtId="0" fontId="0" fillId="0" borderId="0" xfId="0" applyProtection="1">
      <protection/>
    </xf>
    <xf numFmtId="0" fontId="0" fillId="0" borderId="0" xfId="0" applyAlignment="1" applyProtection="1">
      <alignment wrapText="1"/>
      <protection/>
    </xf>
    <xf numFmtId="0" fontId="40" fillId="8" borderId="25" xfId="0" applyFont="1" applyFill="1" applyBorder="1" applyAlignment="1" applyProtection="1">
      <alignment vertical="center" wrapText="1"/>
      <protection/>
    </xf>
    <xf numFmtId="0" fontId="40" fillId="8" borderId="0" xfId="0" applyFont="1" applyFill="1" applyBorder="1" applyAlignment="1" applyProtection="1">
      <alignment vertical="center" wrapText="1"/>
      <protection/>
    </xf>
    <xf numFmtId="0" fontId="0" fillId="0" borderId="0" xfId="0" applyAlignment="1" applyProtection="1">
      <alignment vertical="top"/>
      <protection/>
    </xf>
    <xf numFmtId="0" fontId="0" fillId="0" borderId="0" xfId="0" applyAlignment="1" applyProtection="1">
      <alignment/>
      <protection/>
    </xf>
    <xf numFmtId="0" fontId="74" fillId="0" borderId="0" xfId="0" applyFont="1" applyProtection="1">
      <protection/>
    </xf>
    <xf numFmtId="0" fontId="74" fillId="0" borderId="0" xfId="0" applyFont="1" applyAlignment="1" applyProtection="1">
      <alignment vertical="center" wrapText="1"/>
      <protection/>
    </xf>
    <xf numFmtId="49" fontId="74" fillId="0" borderId="0" xfId="0" applyNumberFormat="1" applyFont="1" applyProtection="1">
      <protection/>
    </xf>
    <xf numFmtId="0" fontId="61" fillId="0" borderId="0" xfId="31" applyFont="1" applyAlignment="1" applyProtection="1">
      <alignment vertical="center" wrapText="1"/>
      <protection/>
    </xf>
    <xf numFmtId="0" fontId="0" fillId="0" borderId="0" xfId="0" applyAlignment="1" applyProtection="1">
      <alignment horizontal="right" vertical="center" wrapText="1"/>
      <protection/>
    </xf>
    <xf numFmtId="0" fontId="0" fillId="0" borderId="0" xfId="0" applyAlignment="1" applyProtection="1">
      <alignment horizontal="right" vertical="center"/>
      <protection/>
    </xf>
    <xf numFmtId="0" fontId="0" fillId="0" borderId="0" xfId="0" applyAlignment="1" applyProtection="1">
      <alignment vertical="center" wrapText="1"/>
      <protection/>
    </xf>
    <xf numFmtId="0" fontId="26" fillId="5" borderId="20" xfId="0" applyFont="1" applyFill="1" applyBorder="1" applyAlignment="1" applyProtection="1">
      <alignment horizontal="left" vertical="center" wrapText="1"/>
      <protection/>
    </xf>
    <xf numFmtId="0" fontId="26" fillId="5" borderId="20" xfId="0" applyFont="1" applyFill="1" applyBorder="1" applyAlignment="1" applyProtection="1">
      <alignment horizontal="right" vertical="center" wrapText="1"/>
      <protection/>
    </xf>
    <xf numFmtId="0" fontId="25" fillId="0" borderId="0" xfId="0" applyFont="1" applyBorder="1" applyAlignment="1" applyProtection="1">
      <alignment horizontal="left" vertical="center" wrapText="1"/>
      <protection/>
    </xf>
    <xf numFmtId="0" fontId="25" fillId="0" borderId="0" xfId="0" applyFont="1" applyBorder="1" applyAlignment="1" applyProtection="1">
      <alignment horizontal="right" vertical="center" wrapText="1"/>
      <protection/>
    </xf>
    <xf numFmtId="166" fontId="8" fillId="0" borderId="0" xfId="18" applyNumberFormat="1" applyFont="1" applyFill="1" applyBorder="1" applyAlignment="1" applyProtection="1">
      <alignment horizontal="right" vertical="center"/>
      <protection/>
    </xf>
    <xf numFmtId="166" fontId="8" fillId="6" borderId="0" xfId="18" applyNumberFormat="1" applyFont="1" applyFill="1" applyBorder="1" applyAlignment="1" applyProtection="1">
      <alignment horizontal="right" vertical="center"/>
      <protection/>
    </xf>
    <xf numFmtId="0" fontId="25" fillId="0" borderId="12" xfId="0" applyFont="1" applyBorder="1" applyAlignment="1" applyProtection="1">
      <alignment horizontal="left" vertical="center" wrapText="1"/>
      <protection/>
    </xf>
    <xf numFmtId="0" fontId="25" fillId="0" borderId="12" xfId="0" applyFont="1" applyBorder="1" applyAlignment="1" applyProtection="1">
      <alignment horizontal="right" vertical="center" wrapText="1"/>
      <protection/>
    </xf>
    <xf numFmtId="165" fontId="8" fillId="0" borderId="12" xfId="18" applyNumberFormat="1" applyFont="1" applyFill="1" applyBorder="1" applyAlignment="1" applyProtection="1">
      <alignment horizontal="right" vertical="center"/>
      <protection/>
    </xf>
    <xf numFmtId="165" fontId="8" fillId="6" borderId="12" xfId="18" applyNumberFormat="1" applyFont="1" applyFill="1" applyBorder="1" applyAlignment="1" applyProtection="1">
      <alignment horizontal="right" vertical="center"/>
      <protection/>
    </xf>
    <xf numFmtId="165" fontId="8" fillId="0" borderId="0" xfId="18" applyNumberFormat="1" applyFont="1" applyFill="1" applyBorder="1" applyAlignment="1" applyProtection="1">
      <alignment horizontal="right" vertical="center"/>
      <protection/>
    </xf>
    <xf numFmtId="165" fontId="8" fillId="6" borderId="0" xfId="18" applyNumberFormat="1" applyFont="1" applyFill="1" applyBorder="1" applyAlignment="1" applyProtection="1">
      <alignment horizontal="right" vertical="center"/>
      <protection/>
    </xf>
    <xf numFmtId="166" fontId="8" fillId="0" borderId="12" xfId="18" applyNumberFormat="1" applyFont="1" applyFill="1" applyBorder="1" applyAlignment="1" applyProtection="1">
      <alignment horizontal="right" vertical="center"/>
      <protection/>
    </xf>
    <xf numFmtId="166" fontId="8" fillId="6" borderId="12" xfId="18" applyNumberFormat="1" applyFont="1" applyFill="1" applyBorder="1" applyAlignment="1" applyProtection="1">
      <alignment horizontal="right" vertical="center"/>
      <protection/>
    </xf>
    <xf numFmtId="43" fontId="8" fillId="0" borderId="12" xfId="18" applyFont="1" applyFill="1" applyBorder="1" applyAlignment="1" applyProtection="1">
      <alignment horizontal="right" vertical="center"/>
      <protection/>
    </xf>
    <xf numFmtId="43" fontId="8" fillId="6" borderId="12" xfId="18" applyFont="1" applyFill="1" applyBorder="1" applyAlignment="1" applyProtection="1">
      <alignment horizontal="right" vertical="center"/>
      <protection/>
    </xf>
    <xf numFmtId="172" fontId="0" fillId="0" borderId="0" xfId="15" applyNumberFormat="1" applyFont="1" applyProtection="1">
      <protection/>
    </xf>
    <xf numFmtId="0" fontId="25" fillId="0" borderId="4" xfId="0" applyFont="1" applyBorder="1" applyAlignment="1" applyProtection="1">
      <alignment horizontal="left" vertical="center" wrapText="1"/>
      <protection/>
    </xf>
    <xf numFmtId="0" fontId="25" fillId="0" borderId="4" xfId="0" applyFont="1" applyBorder="1" applyAlignment="1" applyProtection="1">
      <alignment horizontal="right" vertical="center" wrapText="1"/>
      <protection/>
    </xf>
    <xf numFmtId="166" fontId="8" fillId="0" borderId="4" xfId="18" applyNumberFormat="1" applyFont="1" applyFill="1" applyBorder="1" applyAlignment="1" applyProtection="1">
      <alignment horizontal="right" vertical="center"/>
      <protection/>
    </xf>
    <xf numFmtId="43" fontId="8" fillId="0" borderId="4" xfId="18" applyFont="1" applyFill="1" applyBorder="1" applyAlignment="1" applyProtection="1">
      <alignment horizontal="right" vertical="center"/>
      <protection/>
    </xf>
    <xf numFmtId="43" fontId="8" fillId="6" borderId="4" xfId="18" applyFont="1" applyFill="1" applyBorder="1" applyAlignment="1" applyProtection="1">
      <alignment horizontal="right" vertical="center"/>
      <protection/>
    </xf>
    <xf numFmtId="43" fontId="8" fillId="0" borderId="0" xfId="18" applyFont="1" applyFill="1" applyBorder="1" applyAlignment="1" applyProtection="1">
      <alignment horizontal="right" vertical="center"/>
      <protection/>
    </xf>
    <xf numFmtId="43" fontId="8" fillId="6" borderId="0" xfId="18" applyFont="1" applyFill="1" applyBorder="1" applyAlignment="1" applyProtection="1">
      <alignment horizontal="right" vertical="center"/>
      <protection/>
    </xf>
    <xf numFmtId="0" fontId="25" fillId="0" borderId="15" xfId="0" applyFont="1" applyBorder="1" applyAlignment="1" applyProtection="1">
      <alignment horizontal="left" vertical="center" wrapText="1"/>
      <protection/>
    </xf>
    <xf numFmtId="0" fontId="25" fillId="0" borderId="15" xfId="0" applyFont="1" applyBorder="1" applyAlignment="1" applyProtection="1">
      <alignment horizontal="right" vertical="center" wrapText="1"/>
      <protection/>
    </xf>
    <xf numFmtId="166" fontId="8" fillId="0" borderId="15" xfId="18" applyNumberFormat="1" applyFont="1" applyFill="1" applyBorder="1" applyAlignment="1" applyProtection="1">
      <alignment horizontal="right" vertical="center"/>
      <protection/>
    </xf>
    <xf numFmtId="43" fontId="8" fillId="0" borderId="15" xfId="18" applyFont="1" applyFill="1" applyBorder="1" applyAlignment="1" applyProtection="1">
      <alignment horizontal="right" vertical="center"/>
      <protection/>
    </xf>
    <xf numFmtId="43" fontId="8" fillId="6" borderId="15" xfId="18" applyFont="1" applyFill="1" applyBorder="1" applyAlignment="1" applyProtection="1">
      <alignment horizontal="right" vertical="center"/>
      <protection/>
    </xf>
    <xf numFmtId="165" fontId="8" fillId="0" borderId="4" xfId="18" applyNumberFormat="1" applyFont="1" applyFill="1" applyBorder="1" applyAlignment="1" applyProtection="1">
      <alignment horizontal="right" vertical="center"/>
      <protection/>
    </xf>
    <xf numFmtId="165" fontId="8" fillId="6" borderId="4" xfId="18" applyNumberFormat="1" applyFont="1" applyFill="1" applyBorder="1" applyAlignment="1" applyProtection="1">
      <alignment horizontal="right" vertical="center"/>
      <protection/>
    </xf>
    <xf numFmtId="165" fontId="8" fillId="0" borderId="15" xfId="18" applyNumberFormat="1" applyFont="1" applyFill="1" applyBorder="1" applyAlignment="1" applyProtection="1">
      <alignment horizontal="right" vertical="center"/>
      <protection/>
    </xf>
    <xf numFmtId="165" fontId="8" fillId="6" borderId="15" xfId="18" applyNumberFormat="1" applyFont="1" applyFill="1" applyBorder="1" applyAlignment="1" applyProtection="1">
      <alignment horizontal="right" vertical="center"/>
      <protection/>
    </xf>
    <xf numFmtId="0" fontId="0" fillId="0" borderId="0" xfId="0" applyAlignment="1" applyProtection="1">
      <alignment horizontal="center" vertical="center"/>
      <protection/>
    </xf>
    <xf numFmtId="0" fontId="3" fillId="0" borderId="0" xfId="0" applyFont="1" applyAlignment="1" applyProtection="1">
      <alignment horizontal="center" vertical="center"/>
      <protection/>
    </xf>
    <xf numFmtId="0" fontId="25" fillId="0" borderId="0" xfId="0" applyFont="1" applyFill="1" applyBorder="1" applyAlignment="1" applyProtection="1">
      <alignment horizontal="left" vertical="center" wrapText="1"/>
      <protection/>
    </xf>
    <xf numFmtId="0" fontId="25" fillId="0" borderId="0" xfId="0" applyFont="1" applyFill="1" applyBorder="1" applyAlignment="1" applyProtection="1">
      <alignment horizontal="right" vertical="center" wrapText="1"/>
      <protection/>
    </xf>
    <xf numFmtId="0" fontId="25" fillId="0" borderId="4" xfId="0" applyFont="1" applyFill="1" applyBorder="1" applyAlignment="1" applyProtection="1">
      <alignment horizontal="left" vertical="center" wrapText="1"/>
      <protection/>
    </xf>
    <xf numFmtId="0" fontId="25" fillId="0" borderId="4" xfId="0" applyFont="1" applyFill="1" applyBorder="1" applyAlignment="1" applyProtection="1">
      <alignment horizontal="right" vertical="center" wrapText="1"/>
      <protection/>
    </xf>
    <xf numFmtId="165" fontId="0" fillId="0" borderId="4" xfId="18" applyNumberFormat="1" applyFont="1" applyFill="1" applyBorder="1" applyAlignment="1" applyProtection="1">
      <alignment horizontal="right" vertical="center"/>
      <protection/>
    </xf>
    <xf numFmtId="165" fontId="0" fillId="6" borderId="4" xfId="18" applyNumberFormat="1" applyFont="1" applyFill="1" applyBorder="1" applyAlignment="1" applyProtection="1">
      <alignment horizontal="right" vertical="center"/>
      <protection/>
    </xf>
    <xf numFmtId="0" fontId="25" fillId="0" borderId="15" xfId="0" applyFont="1" applyFill="1" applyBorder="1" applyAlignment="1" applyProtection="1">
      <alignment horizontal="left" vertical="center" wrapText="1"/>
      <protection/>
    </xf>
    <xf numFmtId="0" fontId="25" fillId="0" borderId="15" xfId="0" applyFont="1" applyFill="1" applyBorder="1" applyAlignment="1" applyProtection="1">
      <alignment horizontal="right" vertical="center" wrapText="1"/>
      <protection/>
    </xf>
    <xf numFmtId="0" fontId="25" fillId="0" borderId="12" xfId="0" applyFont="1" applyFill="1" applyBorder="1" applyAlignment="1" applyProtection="1">
      <alignment horizontal="left" vertical="center" wrapText="1"/>
      <protection/>
    </xf>
    <xf numFmtId="0" fontId="25" fillId="0" borderId="12" xfId="0" applyFont="1" applyFill="1" applyBorder="1" applyAlignment="1" applyProtection="1">
      <alignment horizontal="right" vertical="center" wrapText="1"/>
      <protection/>
    </xf>
    <xf numFmtId="0" fontId="0" fillId="0" borderId="0" xfId="0" applyFill="1" applyAlignment="1" applyProtection="1">
      <alignment vertical="center" wrapText="1"/>
      <protection/>
    </xf>
    <xf numFmtId="0" fontId="0" fillId="0" borderId="0" xfId="0" applyFill="1" applyAlignment="1" applyProtection="1">
      <alignment horizontal="right" vertical="center" wrapText="1"/>
      <protection/>
    </xf>
    <xf numFmtId="0" fontId="0" fillId="0" borderId="0" xfId="0" applyFill="1" applyAlignment="1" applyProtection="1">
      <alignment horizontal="right" vertical="center"/>
      <protection/>
    </xf>
    <xf numFmtId="0" fontId="61" fillId="0" borderId="0" xfId="31" applyFont="1" applyAlignment="1" applyProtection="1">
      <alignment vertical="center"/>
      <protection/>
    </xf>
    <xf numFmtId="0" fontId="27" fillId="0" borderId="12" xfId="0" applyFont="1" applyFill="1" applyBorder="1" applyAlignment="1" applyProtection="1">
      <alignment vertical="center" wrapText="1"/>
      <protection/>
    </xf>
    <xf numFmtId="0" fontId="27" fillId="0" borderId="12" xfId="0" applyFont="1" applyFill="1" applyBorder="1" applyAlignment="1" applyProtection="1">
      <alignment horizontal="right" vertical="center" wrapText="1"/>
      <protection/>
    </xf>
    <xf numFmtId="1" fontId="27" fillId="0" borderId="12" xfId="15" applyNumberFormat="1" applyFont="1" applyFill="1" applyBorder="1" applyAlignment="1" applyProtection="1">
      <alignment horizontal="right" vertical="center" wrapText="1"/>
      <protection/>
    </xf>
    <xf numFmtId="1" fontId="27" fillId="6" borderId="12" xfId="15" applyNumberFormat="1" applyFont="1" applyFill="1" applyBorder="1" applyAlignment="1" applyProtection="1">
      <alignment horizontal="right" vertical="center" wrapText="1"/>
      <protection/>
    </xf>
    <xf numFmtId="0" fontId="8" fillId="0" borderId="0" xfId="0" applyFont="1" applyFill="1" applyBorder="1" applyAlignment="1" applyProtection="1">
      <alignment horizontal="right" vertical="center" wrapText="1"/>
      <protection/>
    </xf>
    <xf numFmtId="1" fontId="8" fillId="0" borderId="0" xfId="0" applyNumberFormat="1" applyFont="1" applyFill="1" applyBorder="1" applyAlignment="1" applyProtection="1">
      <alignment horizontal="right" vertical="center" wrapText="1"/>
      <protection/>
    </xf>
    <xf numFmtId="1" fontId="8" fillId="6" borderId="0" xfId="0" applyNumberFormat="1" applyFont="1" applyFill="1" applyBorder="1" applyAlignment="1" applyProtection="1">
      <alignment horizontal="right" vertical="center" wrapText="1"/>
      <protection/>
    </xf>
    <xf numFmtId="1" fontId="27" fillId="0" borderId="12" xfId="0" applyNumberFormat="1" applyFont="1" applyFill="1" applyBorder="1" applyAlignment="1" applyProtection="1">
      <alignment horizontal="right" vertical="center" wrapText="1"/>
      <protection/>
    </xf>
    <xf numFmtId="1" fontId="27" fillId="6" borderId="12" xfId="0" applyNumberFormat="1" applyFont="1" applyFill="1" applyBorder="1" applyAlignment="1" applyProtection="1">
      <alignment horizontal="right" vertical="center" wrapText="1"/>
      <protection/>
    </xf>
    <xf numFmtId="0" fontId="75" fillId="0" borderId="0" xfId="0" applyFont="1" applyProtection="1">
      <protection/>
    </xf>
    <xf numFmtId="0" fontId="75" fillId="0" borderId="0" xfId="0" applyFont="1" applyAlignment="1" applyProtection="1">
      <alignment wrapText="1"/>
      <protection/>
    </xf>
    <xf numFmtId="0" fontId="75" fillId="0" borderId="0" xfId="0" applyFont="1" applyAlignment="1" applyProtection="1">
      <alignment horizontal="right" vertical="center"/>
      <protection/>
    </xf>
    <xf numFmtId="0" fontId="75" fillId="0" borderId="0" xfId="0" applyFont="1" applyAlignment="1" applyProtection="1">
      <alignment horizontal="right"/>
      <protection/>
    </xf>
    <xf numFmtId="0" fontId="8" fillId="0" borderId="0" xfId="0" applyFont="1" applyAlignment="1" applyProtection="1">
      <alignment wrapText="1"/>
      <protection/>
    </xf>
    <xf numFmtId="0" fontId="8" fillId="0" borderId="0" xfId="0" applyFont="1" applyAlignment="1" applyProtection="1">
      <alignment horizontal="right" vertical="center"/>
      <protection/>
    </xf>
    <xf numFmtId="0" fontId="8" fillId="0" borderId="0" xfId="0" applyFont="1" applyAlignment="1" applyProtection="1">
      <alignment horizontal="right"/>
      <protection/>
    </xf>
    <xf numFmtId="0" fontId="8" fillId="0" borderId="0" xfId="0" applyFont="1" applyProtection="1">
      <protection/>
    </xf>
    <xf numFmtId="0" fontId="23" fillId="0" borderId="0" xfId="0" applyFont="1" applyAlignment="1" applyProtection="1">
      <alignment horizontal="right" vertical="center"/>
      <protection/>
    </xf>
    <xf numFmtId="0" fontId="14" fillId="0" borderId="0" xfId="0" applyFont="1" applyAlignment="1" applyProtection="1">
      <alignment horizontal="right" vertical="center" wrapText="1"/>
      <protection/>
    </xf>
    <xf numFmtId="0" fontId="14" fillId="0" borderId="0" xfId="0" applyFont="1" applyAlignment="1" applyProtection="1">
      <alignment horizontal="right" wrapText="1"/>
      <protection/>
    </xf>
    <xf numFmtId="0" fontId="14" fillId="0" borderId="0" xfId="0" applyFont="1" applyAlignment="1" applyProtection="1">
      <alignment horizontal="right" wrapText="1"/>
      <protection/>
    </xf>
    <xf numFmtId="0" fontId="14" fillId="0" borderId="0" xfId="0" applyFont="1" applyAlignment="1" applyProtection="1">
      <alignment vertical="center" wrapText="1"/>
      <protection/>
    </xf>
    <xf numFmtId="0" fontId="14" fillId="0" borderId="0" xfId="0" applyFont="1" applyAlignment="1" applyProtection="1">
      <alignment horizontal="right" vertical="center"/>
      <protection/>
    </xf>
    <xf numFmtId="0" fontId="25" fillId="0" borderId="17" xfId="0" applyFont="1" applyBorder="1" applyAlignment="1" applyProtection="1">
      <alignment vertical="top" wrapText="1"/>
      <protection/>
    </xf>
    <xf numFmtId="0" fontId="25" fillId="0" borderId="24" xfId="0" applyFont="1" applyBorder="1" applyAlignment="1" applyProtection="1">
      <alignment horizontal="right" wrapText="1"/>
      <protection/>
    </xf>
    <xf numFmtId="0" fontId="25" fillId="0" borderId="25" xfId="0" applyFont="1" applyBorder="1" applyAlignment="1" applyProtection="1">
      <alignment wrapText="1"/>
      <protection/>
    </xf>
    <xf numFmtId="0" fontId="25" fillId="0" borderId="0" xfId="0" applyFont="1" applyBorder="1" applyAlignment="1" applyProtection="1">
      <alignment horizontal="right" vertical="center"/>
      <protection/>
    </xf>
    <xf numFmtId="0" fontId="25" fillId="0" borderId="0" xfId="0" applyFont="1" applyBorder="1" applyAlignment="1" applyProtection="1">
      <alignment horizontal="right"/>
      <protection/>
    </xf>
    <xf numFmtId="0" fontId="25" fillId="0" borderId="26" xfId="0" applyFont="1" applyBorder="1" applyAlignment="1" applyProtection="1">
      <alignment horizontal="right"/>
      <protection/>
    </xf>
    <xf numFmtId="0" fontId="26" fillId="5" borderId="6" xfId="0" applyFont="1" applyFill="1" applyBorder="1" applyAlignment="1" applyProtection="1">
      <alignment horizontal="left" wrapText="1"/>
      <protection/>
    </xf>
    <xf numFmtId="0" fontId="26" fillId="5" borderId="6" xfId="0" applyFont="1" applyFill="1" applyBorder="1" applyAlignment="1" applyProtection="1">
      <alignment horizontal="right" vertical="center" wrapText="1"/>
      <protection/>
    </xf>
    <xf numFmtId="0" fontId="26" fillId="5" borderId="6" xfId="0" applyFont="1" applyFill="1" applyBorder="1" applyAlignment="1" applyProtection="1">
      <alignment vertical="center" wrapText="1"/>
      <protection/>
    </xf>
    <xf numFmtId="0" fontId="26" fillId="5" borderId="6" xfId="0" applyFont="1" applyFill="1" applyBorder="1" applyAlignment="1" applyProtection="1">
      <alignment vertical="center" wrapText="1"/>
      <protection/>
    </xf>
    <xf numFmtId="0" fontId="4" fillId="0" borderId="0" xfId="0" applyFont="1" applyAlignment="1" applyProtection="1">
      <alignment horizontal="center" vertical="center"/>
      <protection/>
    </xf>
    <xf numFmtId="0" fontId="27" fillId="0" borderId="22" xfId="0" applyFont="1" applyBorder="1" applyAlignment="1" applyProtection="1">
      <alignment wrapText="1"/>
      <protection/>
    </xf>
    <xf numFmtId="0" fontId="27" fillId="0" borderId="22" xfId="0" applyFont="1" applyBorder="1" applyAlignment="1" applyProtection="1">
      <alignment horizontal="right" vertical="center" wrapText="1"/>
      <protection/>
    </xf>
    <xf numFmtId="3" fontId="41" fillId="0" borderId="22" xfId="18" applyNumberFormat="1" applyFont="1" applyFill="1" applyBorder="1" applyAlignment="1" applyProtection="1">
      <alignment horizontal="right" vertical="center"/>
      <protection/>
    </xf>
    <xf numFmtId="3" fontId="41" fillId="0" borderId="22" xfId="18" applyNumberFormat="1" applyFont="1" applyBorder="1" applyAlignment="1" applyProtection="1">
      <alignment horizontal="right" vertical="center"/>
      <protection/>
    </xf>
    <xf numFmtId="3" fontId="41" fillId="6" borderId="15" xfId="18" applyNumberFormat="1" applyFont="1" applyFill="1" applyBorder="1" applyAlignment="1" applyProtection="1">
      <alignment horizontal="right" vertical="center"/>
      <protection/>
    </xf>
    <xf numFmtId="0" fontId="42" fillId="0" borderId="27" xfId="0" applyFont="1" applyBorder="1" applyAlignment="1" applyProtection="1">
      <alignment horizontal="left" vertical="center" wrapText="1"/>
      <protection/>
    </xf>
    <xf numFmtId="0" fontId="8" fillId="0" borderId="4" xfId="0" applyFont="1" applyBorder="1" applyAlignment="1" applyProtection="1">
      <alignment horizontal="right" vertical="center"/>
      <protection/>
    </xf>
    <xf numFmtId="3" fontId="36" fillId="0" borderId="4" xfId="18" applyNumberFormat="1" applyFont="1" applyFill="1" applyBorder="1" applyAlignment="1" applyProtection="1">
      <alignment horizontal="right" vertical="center"/>
      <protection/>
    </xf>
    <xf numFmtId="3" fontId="36" fillId="0" borderId="4" xfId="18" applyNumberFormat="1" applyFont="1" applyBorder="1" applyAlignment="1" applyProtection="1">
      <alignment horizontal="right" vertical="center"/>
      <protection/>
    </xf>
    <xf numFmtId="3" fontId="36" fillId="6" borderId="4" xfId="18" applyNumberFormat="1" applyFont="1" applyFill="1" applyBorder="1" applyAlignment="1" applyProtection="1">
      <alignment horizontal="right" vertical="center"/>
      <protection/>
    </xf>
    <xf numFmtId="0" fontId="42" fillId="0" borderId="28" xfId="0" applyFont="1" applyBorder="1" applyAlignment="1" applyProtection="1">
      <alignment horizontal="left" vertical="center" wrapText="1"/>
      <protection/>
    </xf>
    <xf numFmtId="0" fontId="8" fillId="0" borderId="15" xfId="0" applyFont="1" applyBorder="1" applyAlignment="1" applyProtection="1">
      <alignment horizontal="right" vertical="center"/>
      <protection/>
    </xf>
    <xf numFmtId="3" fontId="36" fillId="0" borderId="22" xfId="18" applyNumberFormat="1" applyFont="1" applyFill="1" applyBorder="1" applyAlignment="1" applyProtection="1">
      <alignment horizontal="right" vertical="center"/>
      <protection/>
    </xf>
    <xf numFmtId="3" fontId="36" fillId="6" borderId="15" xfId="18" applyNumberFormat="1" applyFont="1" applyFill="1" applyBorder="1" applyAlignment="1" applyProtection="1">
      <alignment horizontal="right" vertical="center"/>
      <protection/>
    </xf>
    <xf numFmtId="0" fontId="42" fillId="0" borderId="0" xfId="0" applyFont="1" applyBorder="1" applyAlignment="1" applyProtection="1">
      <alignment horizontal="left" vertical="center" wrapText="1"/>
      <protection/>
    </xf>
    <xf numFmtId="3" fontId="36" fillId="0" borderId="0" xfId="18" applyNumberFormat="1" applyFont="1" applyFill="1" applyBorder="1" applyAlignment="1" applyProtection="1">
      <alignment horizontal="right" vertical="center"/>
      <protection/>
    </xf>
    <xf numFmtId="3" fontId="36" fillId="0" borderId="0" xfId="18" applyNumberFormat="1" applyFont="1" applyAlignment="1" applyProtection="1">
      <alignment horizontal="right" vertical="center"/>
      <protection/>
    </xf>
    <xf numFmtId="3" fontId="36" fillId="6" borderId="0" xfId="18" applyNumberFormat="1" applyFont="1" applyFill="1" applyBorder="1" applyAlignment="1" applyProtection="1">
      <alignment horizontal="right" vertical="center"/>
      <protection/>
    </xf>
    <xf numFmtId="0" fontId="42" fillId="0" borderId="15" xfId="0" applyFont="1" applyBorder="1" applyAlignment="1" applyProtection="1">
      <alignment horizontal="left" vertical="center" wrapText="1"/>
      <protection/>
    </xf>
    <xf numFmtId="3" fontId="36" fillId="0" borderId="15" xfId="18" applyNumberFormat="1" applyFont="1" applyFill="1" applyBorder="1" applyAlignment="1" applyProtection="1">
      <alignment horizontal="right" vertical="center"/>
      <protection/>
    </xf>
    <xf numFmtId="0" fontId="25" fillId="0" borderId="0" xfId="0" applyFont="1" applyAlignment="1" applyProtection="1">
      <alignment wrapText="1"/>
      <protection/>
    </xf>
    <xf numFmtId="0" fontId="25" fillId="0" borderId="0" xfId="0" applyFont="1" applyAlignment="1" applyProtection="1">
      <alignment horizontal="right" vertical="center"/>
      <protection/>
    </xf>
    <xf numFmtId="0" fontId="25" fillId="0" borderId="0" xfId="0" applyFont="1" applyAlignment="1" applyProtection="1">
      <alignment horizontal="right"/>
      <protection/>
    </xf>
    <xf numFmtId="0" fontId="27" fillId="0" borderId="23" xfId="0" applyFont="1" applyBorder="1" applyAlignment="1" applyProtection="1">
      <alignment wrapText="1"/>
      <protection/>
    </xf>
    <xf numFmtId="3" fontId="41" fillId="0" borderId="29" xfId="18" applyNumberFormat="1" applyFont="1" applyFill="1" applyBorder="1" applyAlignment="1" applyProtection="1">
      <alignment horizontal="right" vertical="center"/>
      <protection/>
    </xf>
    <xf numFmtId="3" fontId="41" fillId="6" borderId="0" xfId="18" applyNumberFormat="1" applyFont="1" applyFill="1" applyBorder="1" applyAlignment="1" applyProtection="1">
      <alignment horizontal="right" vertical="center"/>
      <protection/>
    </xf>
    <xf numFmtId="0" fontId="28" fillId="0" borderId="12" xfId="0" applyFont="1" applyBorder="1" applyAlignment="1" applyProtection="1">
      <alignment horizontal="left" vertical="center" wrapText="1"/>
      <protection/>
    </xf>
    <xf numFmtId="0" fontId="28" fillId="0" borderId="12" xfId="0" applyFont="1" applyBorder="1" applyAlignment="1" applyProtection="1">
      <alignment horizontal="right" vertical="center" wrapText="1"/>
      <protection/>
    </xf>
    <xf numFmtId="165" fontId="29" fillId="0" borderId="12" xfId="18" applyNumberFormat="1" applyFont="1" applyBorder="1" applyAlignment="1" applyProtection="1">
      <alignment horizontal="right" vertical="center" wrapText="1"/>
      <protection/>
    </xf>
    <xf numFmtId="0" fontId="31" fillId="0" borderId="4" xfId="0" applyFont="1" applyBorder="1" applyAlignment="1" applyProtection="1">
      <alignment horizontal="left" vertical="center" wrapText="1"/>
      <protection/>
    </xf>
    <xf numFmtId="0" fontId="25" fillId="0" borderId="4" xfId="0" applyFont="1" applyBorder="1" applyAlignment="1" applyProtection="1">
      <alignment horizontal="right" vertical="center"/>
      <protection/>
    </xf>
    <xf numFmtId="3" fontId="41" fillId="0" borderId="4" xfId="18" applyNumberFormat="1" applyFont="1" applyFill="1" applyBorder="1" applyAlignment="1" applyProtection="1">
      <alignment horizontal="right" vertical="center"/>
      <protection/>
    </xf>
    <xf numFmtId="3" fontId="41" fillId="6" borderId="4" xfId="18" applyNumberFormat="1" applyFont="1" applyFill="1" applyBorder="1" applyAlignment="1" applyProtection="1">
      <alignment horizontal="right" vertical="center"/>
      <protection/>
    </xf>
    <xf numFmtId="0" fontId="31" fillId="0" borderId="0" xfId="0" applyFont="1" applyBorder="1" applyAlignment="1" applyProtection="1">
      <alignment horizontal="left" vertical="center" wrapText="1"/>
      <protection/>
    </xf>
    <xf numFmtId="3" fontId="41" fillId="0" borderId="0" xfId="18" applyNumberFormat="1" applyFont="1" applyFill="1" applyBorder="1" applyAlignment="1" applyProtection="1">
      <alignment horizontal="right" vertical="center"/>
      <protection/>
    </xf>
    <xf numFmtId="0" fontId="39" fillId="0" borderId="0" xfId="0" applyFont="1" applyBorder="1" applyAlignment="1" applyProtection="1">
      <alignment horizontal="left" vertical="center" wrapText="1"/>
      <protection/>
    </xf>
    <xf numFmtId="0" fontId="8" fillId="0" borderId="0" xfId="0" applyFont="1" applyBorder="1" applyAlignment="1" applyProtection="1">
      <alignment horizontal="right" vertical="center"/>
      <protection/>
    </xf>
    <xf numFmtId="0" fontId="39" fillId="0" borderId="15" xfId="0" applyFont="1" applyBorder="1" applyAlignment="1" applyProtection="1">
      <alignment horizontal="left" vertical="center" wrapText="1"/>
      <protection/>
    </xf>
    <xf numFmtId="0" fontId="25" fillId="0" borderId="0" xfId="0" applyFont="1" applyAlignment="1" applyProtection="1">
      <alignment wrapText="1"/>
      <protection/>
    </xf>
    <xf numFmtId="0" fontId="25" fillId="0" borderId="0" xfId="0" applyFont="1" applyAlignment="1" applyProtection="1">
      <alignment horizontal="right" vertical="center"/>
      <protection/>
    </xf>
    <xf numFmtId="0" fontId="8" fillId="0" borderId="0" xfId="0" applyFont="1" applyProtection="1">
      <protection/>
    </xf>
    <xf numFmtId="0" fontId="26" fillId="5" borderId="20" xfId="0" applyFont="1" applyFill="1" applyBorder="1" applyAlignment="1" applyProtection="1">
      <alignment horizontal="left" wrapText="1"/>
      <protection/>
    </xf>
    <xf numFmtId="0" fontId="13" fillId="0" borderId="0" xfId="0" applyFont="1" applyAlignment="1" applyProtection="1">
      <alignment horizontal="left" vertical="center"/>
      <protection/>
    </xf>
    <xf numFmtId="0" fontId="27" fillId="0" borderId="15" xfId="0" applyFont="1" applyBorder="1" applyAlignment="1" applyProtection="1">
      <alignment wrapText="1"/>
      <protection/>
    </xf>
    <xf numFmtId="3" fontId="41" fillId="0" borderId="12" xfId="18" applyNumberFormat="1" applyFont="1" applyFill="1" applyBorder="1" applyAlignment="1" applyProtection="1">
      <alignment horizontal="right" vertical="center"/>
      <protection/>
    </xf>
    <xf numFmtId="3" fontId="41" fillId="6" borderId="12" xfId="18" applyNumberFormat="1" applyFont="1" applyFill="1" applyBorder="1" applyAlignment="1" applyProtection="1">
      <alignment horizontal="right" vertical="center"/>
      <protection/>
    </xf>
    <xf numFmtId="0" fontId="27" fillId="0" borderId="15" xfId="0" applyFont="1" applyBorder="1" applyAlignment="1" applyProtection="1">
      <alignment horizontal="right" vertical="center" wrapText="1"/>
      <protection/>
    </xf>
    <xf numFmtId="3" fontId="41" fillId="0" borderId="15" xfId="18" applyNumberFormat="1" applyFont="1" applyFill="1" applyBorder="1" applyAlignment="1" applyProtection="1">
      <alignment horizontal="right" vertical="center"/>
      <protection/>
    </xf>
    <xf numFmtId="43" fontId="15" fillId="0" borderId="0" xfId="0" applyNumberFormat="1" applyFont="1" applyProtection="1">
      <protection/>
    </xf>
    <xf numFmtId="0" fontId="15" fillId="0" borderId="0" xfId="0" applyFont="1" applyProtection="1">
      <protection/>
    </xf>
    <xf numFmtId="0" fontId="38" fillId="0" borderId="0" xfId="0" applyFont="1" applyBorder="1" applyAlignment="1" applyProtection="1">
      <alignment horizontal="left" vertical="center" wrapText="1"/>
      <protection/>
    </xf>
    <xf numFmtId="0" fontId="32" fillId="0" borderId="0" xfId="0" applyFont="1" applyBorder="1" applyAlignment="1" applyProtection="1">
      <alignment horizontal="right" vertical="center" wrapText="1"/>
      <protection/>
    </xf>
    <xf numFmtId="165" fontId="29" fillId="0" borderId="0" xfId="18" applyNumberFormat="1" applyFont="1" applyBorder="1" applyAlignment="1" applyProtection="1">
      <alignment horizontal="right" vertical="center" wrapText="1"/>
      <protection/>
    </xf>
    <xf numFmtId="165" fontId="29" fillId="0" borderId="0" xfId="18" applyNumberFormat="1" applyFont="1" applyFill="1" applyBorder="1" applyAlignment="1" applyProtection="1">
      <alignment horizontal="right" vertical="center" wrapText="1"/>
      <protection/>
    </xf>
    <xf numFmtId="0" fontId="15" fillId="0" borderId="0" xfId="0" applyFont="1" applyAlignment="1" applyProtection="1">
      <alignment horizontal="center" vertical="center"/>
      <protection/>
    </xf>
    <xf numFmtId="0" fontId="27" fillId="0" borderId="0" xfId="0" applyFont="1" applyAlignment="1" applyProtection="1">
      <alignment wrapText="1"/>
      <protection/>
    </xf>
    <xf numFmtId="0" fontId="27" fillId="0" borderId="0" xfId="0" applyFont="1" applyAlignment="1" applyProtection="1">
      <alignment horizontal="right" vertical="center" wrapText="1"/>
      <protection/>
    </xf>
    <xf numFmtId="0" fontId="28" fillId="0" borderId="15" xfId="0" applyFont="1" applyBorder="1" applyAlignment="1" applyProtection="1">
      <alignment vertical="center" wrapText="1"/>
      <protection/>
    </xf>
    <xf numFmtId="0" fontId="27" fillId="0" borderId="7" xfId="0" applyFont="1" applyBorder="1" applyAlignment="1" applyProtection="1">
      <alignment wrapText="1"/>
      <protection/>
    </xf>
    <xf numFmtId="0" fontId="27" fillId="0" borderId="7" xfId="0" applyFont="1" applyBorder="1" applyAlignment="1" applyProtection="1">
      <alignment vertical="center" wrapText="1"/>
      <protection/>
    </xf>
    <xf numFmtId="3" fontId="36" fillId="0" borderId="29" xfId="18" applyNumberFormat="1" applyFont="1" applyFill="1" applyBorder="1" applyAlignment="1" applyProtection="1">
      <alignment horizontal="right" vertical="center"/>
      <protection/>
    </xf>
    <xf numFmtId="0" fontId="28" fillId="0" borderId="12" xfId="0" applyFont="1" applyBorder="1" applyAlignment="1" applyProtection="1">
      <alignment vertical="center" wrapText="1"/>
      <protection/>
    </xf>
    <xf numFmtId="167" fontId="25" fillId="0" borderId="0" xfId="0" applyNumberFormat="1" applyFont="1" applyAlignment="1" applyProtection="1">
      <alignment horizontal="right"/>
      <protection/>
    </xf>
    <xf numFmtId="0" fontId="27" fillId="0" borderId="15" xfId="0" applyFont="1" applyBorder="1" applyAlignment="1" applyProtection="1">
      <alignment vertical="top" wrapText="1"/>
      <protection/>
    </xf>
    <xf numFmtId="0" fontId="44" fillId="0" borderId="0" xfId="0" applyFont="1" applyBorder="1" applyAlignment="1" applyProtection="1">
      <alignment horizontal="left" vertical="center" wrapText="1"/>
      <protection/>
    </xf>
    <xf numFmtId="0" fontId="44" fillId="0" borderId="15" xfId="0" applyFont="1" applyBorder="1" applyAlignment="1" applyProtection="1">
      <alignment horizontal="left" vertical="center" wrapText="1"/>
      <protection/>
    </xf>
    <xf numFmtId="0" fontId="77" fillId="0" borderId="0" xfId="0" applyFont="1" applyProtection="1">
      <protection/>
    </xf>
    <xf numFmtId="0" fontId="77" fillId="0" borderId="0" xfId="0" applyFont="1" applyAlignment="1" applyProtection="1">
      <alignment vertical="center"/>
      <protection/>
    </xf>
    <xf numFmtId="0" fontId="77" fillId="0" borderId="0" xfId="0" applyFont="1" applyAlignment="1" applyProtection="1">
      <alignment horizontal="right" vertical="center"/>
      <protection/>
    </xf>
    <xf numFmtId="0" fontId="25" fillId="0" borderId="0" xfId="0" applyFont="1" applyAlignment="1" applyProtection="1">
      <alignment vertical="center"/>
      <protection/>
    </xf>
    <xf numFmtId="0" fontId="25" fillId="0" borderId="0" xfId="0" applyFont="1" applyProtection="1">
      <protection/>
    </xf>
    <xf numFmtId="0" fontId="27" fillId="0" borderId="0" xfId="0" applyFont="1" applyAlignment="1" applyProtection="1">
      <alignment vertical="center"/>
      <protection/>
    </xf>
    <xf numFmtId="0" fontId="27" fillId="0" borderId="0" xfId="0" applyFont="1" applyAlignment="1" applyProtection="1">
      <alignment horizontal="right" vertical="center"/>
      <protection/>
    </xf>
    <xf numFmtId="0" fontId="25" fillId="0" borderId="0" xfId="0" applyFont="1" applyAlignment="1" applyProtection="1">
      <alignment horizontal="left" vertical="center" wrapText="1"/>
      <protection/>
    </xf>
    <xf numFmtId="0" fontId="26" fillId="5" borderId="6" xfId="0" applyFont="1" applyFill="1" applyBorder="1" applyAlignment="1" applyProtection="1">
      <alignment vertical="center" wrapText="1"/>
      <protection/>
    </xf>
    <xf numFmtId="0" fontId="26" fillId="0" borderId="0" xfId="0" applyFont="1" applyAlignment="1" applyProtection="1">
      <alignment horizontal="center" vertical="center"/>
      <protection/>
    </xf>
    <xf numFmtId="0" fontId="27" fillId="0" borderId="22" xfId="0" applyFont="1" applyBorder="1" applyAlignment="1" applyProtection="1">
      <alignment vertical="center" wrapText="1"/>
      <protection/>
    </xf>
    <xf numFmtId="3" fontId="41" fillId="6" borderId="22" xfId="18" applyNumberFormat="1" applyFont="1" applyFill="1" applyBorder="1" applyAlignment="1" applyProtection="1">
      <alignment horizontal="right" vertical="center"/>
      <protection/>
    </xf>
    <xf numFmtId="0" fontId="27" fillId="0" borderId="12" xfId="0" applyFont="1" applyBorder="1" applyAlignment="1" applyProtection="1">
      <alignment horizontal="left" vertical="center" wrapText="1" indent="2"/>
      <protection/>
    </xf>
    <xf numFmtId="0" fontId="27" fillId="0" borderId="4" xfId="0" applyFont="1" applyBorder="1" applyAlignment="1" applyProtection="1">
      <alignment horizontal="right" vertical="center" wrapText="1"/>
      <protection/>
    </xf>
    <xf numFmtId="165" fontId="8" fillId="0" borderId="12" xfId="18" applyNumberFormat="1" applyFont="1" applyFill="1" applyBorder="1" applyAlignment="1" applyProtection="1">
      <alignment horizontal="right" vertical="center" wrapText="1"/>
      <protection/>
    </xf>
    <xf numFmtId="165" fontId="8" fillId="0" borderId="12" xfId="18" applyNumberFormat="1" applyFont="1" applyBorder="1" applyAlignment="1" applyProtection="1">
      <alignment horizontal="right" vertical="center" wrapText="1"/>
      <protection/>
    </xf>
    <xf numFmtId="0" fontId="25" fillId="0" borderId="0" xfId="0" applyFont="1" applyBorder="1" applyProtection="1">
      <protection/>
    </xf>
    <xf numFmtId="0" fontId="44" fillId="0" borderId="0" xfId="0" applyFont="1" applyAlignment="1" applyProtection="1">
      <alignment horizontal="left" vertical="center" wrapText="1" indent="3"/>
      <protection/>
    </xf>
    <xf numFmtId="0" fontId="8" fillId="0" borderId="4" xfId="0" applyFont="1" applyBorder="1" applyAlignment="1" applyProtection="1">
      <alignment horizontal="right" vertical="center" wrapText="1"/>
      <protection/>
    </xf>
    <xf numFmtId="0" fontId="39" fillId="0" borderId="0" xfId="0" applyFont="1" applyAlignment="1" applyProtection="1">
      <alignment horizontal="left" vertical="center" wrapText="1" indent="3"/>
      <protection/>
    </xf>
    <xf numFmtId="0" fontId="8" fillId="0" borderId="0" xfId="0" applyFont="1" applyAlignment="1" applyProtection="1">
      <alignment horizontal="right" vertical="center" wrapText="1"/>
      <protection/>
    </xf>
    <xf numFmtId="0" fontId="44" fillId="0" borderId="15" xfId="0" applyFont="1" applyBorder="1" applyAlignment="1" applyProtection="1">
      <alignment horizontal="left" vertical="center" wrapText="1" indent="3"/>
      <protection/>
    </xf>
    <xf numFmtId="0" fontId="8" fillId="0" borderId="15" xfId="0" applyFont="1" applyBorder="1" applyAlignment="1" applyProtection="1">
      <alignment horizontal="right" vertical="center" wrapText="1"/>
      <protection/>
    </xf>
    <xf numFmtId="0" fontId="26" fillId="5" borderId="20" xfId="0" applyFont="1" applyFill="1" applyBorder="1" applyAlignment="1" applyProtection="1">
      <alignment horizontal="right" vertical="center" wrapText="1"/>
      <protection/>
    </xf>
    <xf numFmtId="0" fontId="27" fillId="0" borderId="29" xfId="0" applyFont="1" applyBorder="1" applyAlignment="1" applyProtection="1">
      <alignment vertical="center" wrapText="1"/>
      <protection/>
    </xf>
    <xf numFmtId="3" fontId="41" fillId="6" borderId="29" xfId="18" applyNumberFormat="1" applyFont="1" applyFill="1" applyBorder="1" applyAlignment="1" applyProtection="1">
      <alignment horizontal="right" vertical="center"/>
      <protection/>
    </xf>
    <xf numFmtId="0" fontId="27" fillId="0" borderId="12" xfId="0" applyFont="1" applyBorder="1" applyAlignment="1" applyProtection="1">
      <alignment horizontal="left" vertical="center" indent="2"/>
      <protection/>
    </xf>
    <xf numFmtId="0" fontId="27" fillId="0" borderId="12" xfId="0" applyFont="1" applyBorder="1" applyAlignment="1" applyProtection="1">
      <alignment horizontal="right" vertical="center"/>
      <protection/>
    </xf>
    <xf numFmtId="167" fontId="8" fillId="0" borderId="12" xfId="0" applyNumberFormat="1" applyFont="1" applyBorder="1" applyAlignment="1" applyProtection="1">
      <alignment horizontal="right" vertical="center"/>
      <protection/>
    </xf>
    <xf numFmtId="0" fontId="27" fillId="0" borderId="12" xfId="0" applyFont="1" applyBorder="1" applyAlignment="1" applyProtection="1">
      <alignment horizontal="left" vertical="center" wrapText="1" indent="3"/>
      <protection/>
    </xf>
    <xf numFmtId="0" fontId="27" fillId="0" borderId="12" xfId="0" applyFont="1" applyBorder="1" applyAlignment="1" applyProtection="1">
      <alignment horizontal="left" vertical="center" wrapText="1" indent="4"/>
      <protection/>
    </xf>
    <xf numFmtId="0" fontId="27" fillId="0" borderId="12" xfId="0" applyFont="1" applyBorder="1" applyAlignment="1" applyProtection="1">
      <alignment horizontal="right" vertical="center" wrapText="1"/>
      <protection/>
    </xf>
    <xf numFmtId="0" fontId="44" fillId="0" borderId="0" xfId="0" applyFont="1" applyAlignment="1" applyProtection="1">
      <alignment horizontal="left" vertical="center" wrapText="1" indent="5"/>
      <protection/>
    </xf>
    <xf numFmtId="0" fontId="39" fillId="0" borderId="0" xfId="0" applyFont="1" applyAlignment="1" applyProtection="1">
      <alignment horizontal="left" vertical="center" wrapText="1" indent="5"/>
      <protection/>
    </xf>
    <xf numFmtId="165" fontId="36" fillId="0" borderId="12" xfId="18" applyNumberFormat="1" applyFont="1" applyBorder="1" applyAlignment="1" applyProtection="1">
      <alignment horizontal="right" vertical="center" wrapText="1"/>
      <protection/>
    </xf>
    <xf numFmtId="165" fontId="36" fillId="0" borderId="12" xfId="18" applyNumberFormat="1" applyFont="1" applyFill="1" applyBorder="1" applyAlignment="1" applyProtection="1">
      <alignment horizontal="right" vertical="center" wrapText="1"/>
      <protection/>
    </xf>
    <xf numFmtId="0" fontId="44" fillId="0" borderId="15" xfId="0" applyFont="1" applyBorder="1" applyAlignment="1" applyProtection="1">
      <alignment horizontal="left" vertical="center" wrapText="1" indent="5"/>
      <protection/>
    </xf>
    <xf numFmtId="0" fontId="57" fillId="0" borderId="0" xfId="0" applyFont="1" applyAlignment="1" applyProtection="1">
      <alignment vertical="center"/>
      <protection/>
    </xf>
    <xf numFmtId="0" fontId="26" fillId="5" borderId="6" xfId="0" applyFont="1" applyFill="1" applyBorder="1" applyAlignment="1" applyProtection="1">
      <alignment horizontal="right" vertical="center" wrapText="1"/>
      <protection/>
    </xf>
    <xf numFmtId="0" fontId="27" fillId="0" borderId="23" xfId="0" applyFont="1" applyBorder="1" applyAlignment="1" applyProtection="1">
      <alignment vertical="center" wrapText="1"/>
      <protection/>
    </xf>
    <xf numFmtId="0" fontId="27" fillId="0" borderId="15" xfId="0" applyFont="1" applyBorder="1" applyAlignment="1" applyProtection="1">
      <alignment horizontal="right" vertical="center"/>
      <protection/>
    </xf>
    <xf numFmtId="0" fontId="27" fillId="0" borderId="15" xfId="0" applyFont="1" applyBorder="1" applyAlignment="1" applyProtection="1">
      <alignment horizontal="left" vertical="center" wrapText="1" indent="3"/>
      <protection/>
    </xf>
    <xf numFmtId="0" fontId="27" fillId="0" borderId="0" xfId="0" applyFont="1" applyAlignment="1" applyProtection="1">
      <alignment vertical="center" wrapText="1"/>
      <protection/>
    </xf>
    <xf numFmtId="165" fontId="13" fillId="0" borderId="0" xfId="18" applyNumberFormat="1" applyFont="1" applyFill="1" applyBorder="1" applyAlignment="1" applyProtection="1">
      <alignment horizontal="right" vertical="center" wrapText="1"/>
      <protection/>
    </xf>
    <xf numFmtId="0" fontId="25" fillId="0" borderId="0" xfId="0" applyFont="1" applyAlignment="1" applyProtection="1">
      <alignment horizontal="right" vertical="center" wrapText="1"/>
      <protection/>
    </xf>
    <xf numFmtId="0" fontId="28" fillId="0" borderId="4" xfId="0" applyFont="1" applyBorder="1" applyAlignment="1" applyProtection="1">
      <alignment horizontal="left" vertical="center" wrapText="1" indent="2"/>
      <protection/>
    </xf>
    <xf numFmtId="165" fontId="8" fillId="0" borderId="4" xfId="0" applyNumberFormat="1" applyFont="1" applyBorder="1" applyAlignment="1" applyProtection="1">
      <alignment horizontal="right" vertical="center"/>
      <protection/>
    </xf>
    <xf numFmtId="0" fontId="39" fillId="0" borderId="4" xfId="0" applyFont="1" applyBorder="1" applyAlignment="1" applyProtection="1">
      <alignment horizontal="left" vertical="center" wrapText="1" indent="3"/>
      <protection/>
    </xf>
    <xf numFmtId="0" fontId="39" fillId="0" borderId="15" xfId="0" applyFont="1" applyBorder="1" applyAlignment="1" applyProtection="1">
      <alignment horizontal="left" vertical="center" wrapText="1" indent="3"/>
      <protection/>
    </xf>
    <xf numFmtId="0" fontId="28" fillId="0" borderId="0" xfId="0" applyFont="1" applyAlignment="1" applyProtection="1">
      <alignment horizontal="left" vertical="center" wrapText="1" indent="2"/>
      <protection/>
    </xf>
    <xf numFmtId="165" fontId="8" fillId="0" borderId="0" xfId="18" applyNumberFormat="1" applyFont="1" applyBorder="1" applyAlignment="1" applyProtection="1">
      <alignment horizontal="right" vertical="center" wrapText="1"/>
      <protection/>
    </xf>
    <xf numFmtId="165" fontId="8" fillId="0" borderId="0" xfId="18" applyNumberFormat="1" applyFont="1" applyFill="1" applyBorder="1" applyAlignment="1" applyProtection="1">
      <alignment horizontal="right" vertical="center" wrapText="1"/>
      <protection/>
    </xf>
    <xf numFmtId="0" fontId="38" fillId="0" borderId="15" xfId="0" applyFont="1" applyBorder="1" applyAlignment="1" applyProtection="1">
      <alignment horizontal="left" vertical="center" wrapText="1"/>
      <protection/>
    </xf>
    <xf numFmtId="0" fontId="32" fillId="0" borderId="15" xfId="0" applyFont="1" applyBorder="1" applyAlignment="1" applyProtection="1">
      <alignment horizontal="right" vertical="center" wrapText="1"/>
      <protection/>
    </xf>
    <xf numFmtId="165" fontId="8" fillId="0" borderId="15" xfId="18" applyNumberFormat="1" applyFont="1" applyBorder="1" applyAlignment="1" applyProtection="1">
      <alignment horizontal="right" vertical="center" wrapText="1"/>
      <protection/>
    </xf>
    <xf numFmtId="165" fontId="8" fillId="0" borderId="15" xfId="18" applyNumberFormat="1" applyFont="1" applyFill="1" applyBorder="1" applyAlignment="1" applyProtection="1">
      <alignment horizontal="right" vertical="center" wrapText="1"/>
      <protection/>
    </xf>
    <xf numFmtId="0" fontId="27" fillId="0" borderId="12" xfId="0" applyFont="1" applyBorder="1" applyAlignment="1" applyProtection="1">
      <alignment vertical="center" wrapText="1"/>
      <protection/>
    </xf>
    <xf numFmtId="0" fontId="32" fillId="0" borderId="0" xfId="0" applyFont="1" applyAlignment="1" applyProtection="1">
      <alignment horizontal="left" vertical="center" wrapText="1"/>
      <protection/>
    </xf>
    <xf numFmtId="0" fontId="32" fillId="0" borderId="0" xfId="0" applyFont="1" applyAlignment="1" applyProtection="1">
      <alignment horizontal="right" vertical="center" wrapText="1"/>
      <protection/>
    </xf>
    <xf numFmtId="165" fontId="29" fillId="0" borderId="0" xfId="18" applyNumberFormat="1" applyFont="1" applyBorder="1" applyAlignment="1" applyProtection="1">
      <alignment horizontal="right" vertical="center" wrapText="1"/>
      <protection/>
    </xf>
    <xf numFmtId="0" fontId="26" fillId="5" borderId="6" xfId="0" applyFont="1" applyFill="1" applyBorder="1" applyAlignment="1" applyProtection="1">
      <alignment horizontal="left" vertical="center" wrapText="1"/>
      <protection/>
    </xf>
    <xf numFmtId="0" fontId="26" fillId="5" borderId="8" xfId="0" applyFont="1" applyFill="1" applyBorder="1" applyAlignment="1" applyProtection="1">
      <alignment horizontal="right" vertical="center" wrapText="1"/>
      <protection/>
    </xf>
    <xf numFmtId="167" fontId="27" fillId="0" borderId="4" xfId="0" applyNumberFormat="1" applyFont="1" applyBorder="1" applyAlignment="1" applyProtection="1">
      <alignment vertical="center"/>
      <protection/>
    </xf>
    <xf numFmtId="167" fontId="27" fillId="0" borderId="12" xfId="0" applyNumberFormat="1" applyFont="1" applyBorder="1" applyAlignment="1" applyProtection="1">
      <alignment horizontal="right" vertical="center"/>
      <protection/>
    </xf>
    <xf numFmtId="167" fontId="8" fillId="0" borderId="4" xfId="0" applyNumberFormat="1" applyFont="1" applyBorder="1" applyAlignment="1" applyProtection="1">
      <alignment horizontal="right" vertical="center"/>
      <protection/>
    </xf>
    <xf numFmtId="0" fontId="44" fillId="0" borderId="4" xfId="0" applyFont="1" applyBorder="1" applyAlignment="1" applyProtection="1">
      <alignment horizontal="left" vertical="center" wrapText="1" indent="2"/>
      <protection/>
    </xf>
    <xf numFmtId="0" fontId="42" fillId="0" borderId="0" xfId="0" applyFont="1" applyAlignment="1" applyProtection="1">
      <alignment horizontal="left" vertical="center" wrapText="1" indent="2"/>
      <protection/>
    </xf>
    <xf numFmtId="0" fontId="25" fillId="0" borderId="0" xfId="0" applyFont="1" applyProtection="1">
      <protection/>
    </xf>
    <xf numFmtId="0" fontId="8" fillId="0" borderId="15" xfId="0" applyFont="1" applyBorder="1" applyAlignment="1" applyProtection="1">
      <alignment horizontal="left" vertical="center" wrapText="1" indent="2"/>
      <protection/>
    </xf>
    <xf numFmtId="0" fontId="27" fillId="0" borderId="4" xfId="0" applyFont="1" applyBorder="1" applyAlignment="1" applyProtection="1">
      <alignment vertical="center" wrapText="1"/>
      <protection/>
    </xf>
    <xf numFmtId="0" fontId="39" fillId="0" borderId="4" xfId="0" applyFont="1" applyBorder="1" applyAlignment="1" applyProtection="1">
      <alignment horizontal="left" vertical="center" wrapText="1" indent="2"/>
      <protection/>
    </xf>
    <xf numFmtId="0" fontId="39" fillId="0" borderId="15" xfId="0" applyFont="1" applyBorder="1" applyAlignment="1" applyProtection="1">
      <alignment horizontal="left" vertical="center" wrapText="1" indent="2"/>
      <protection/>
    </xf>
    <xf numFmtId="0" fontId="31" fillId="0" borderId="15" xfId="0" applyFont="1" applyBorder="1" applyAlignment="1" applyProtection="1">
      <alignment horizontal="left" vertical="center" wrapText="1"/>
      <protection/>
    </xf>
    <xf numFmtId="3" fontId="28" fillId="0" borderId="15" xfId="18" applyNumberFormat="1" applyFont="1" applyFill="1" applyBorder="1" applyAlignment="1" applyProtection="1">
      <alignment horizontal="right" vertical="center"/>
      <protection/>
    </xf>
    <xf numFmtId="3" fontId="28" fillId="0" borderId="12" xfId="18" applyNumberFormat="1" applyFont="1" applyFill="1" applyBorder="1" applyAlignment="1" applyProtection="1">
      <alignment horizontal="right" vertical="center"/>
      <protection/>
    </xf>
    <xf numFmtId="3" fontId="28" fillId="6" borderId="12" xfId="18" applyNumberFormat="1" applyFont="1" applyFill="1" applyBorder="1" applyAlignment="1" applyProtection="1">
      <alignment horizontal="right" vertical="center"/>
      <protection/>
    </xf>
    <xf numFmtId="0" fontId="39" fillId="0" borderId="0" xfId="0" applyFont="1" applyAlignment="1" applyProtection="1">
      <alignment horizontal="left" vertical="center" wrapText="1" indent="2"/>
      <protection/>
    </xf>
    <xf numFmtId="0" fontId="38" fillId="0" borderId="0" xfId="0" applyFont="1" applyAlignment="1" applyProtection="1">
      <alignment horizontal="left" vertical="center" wrapText="1"/>
      <protection/>
    </xf>
    <xf numFmtId="165" fontId="36" fillId="0" borderId="0" xfId="18" applyNumberFormat="1" applyFont="1" applyBorder="1" applyAlignment="1" applyProtection="1">
      <alignment horizontal="right" vertical="center" wrapText="1"/>
      <protection/>
    </xf>
    <xf numFmtId="165" fontId="36" fillId="0" borderId="0" xfId="18" applyNumberFormat="1" applyFont="1" applyFill="1" applyBorder="1" applyAlignment="1" applyProtection="1">
      <alignment horizontal="right" vertical="center" wrapText="1"/>
      <protection/>
    </xf>
    <xf numFmtId="0" fontId="31" fillId="0" borderId="22" xfId="0" applyFont="1" applyBorder="1" applyAlignment="1" applyProtection="1">
      <alignment horizontal="left" vertical="center" wrapText="1"/>
      <protection/>
    </xf>
    <xf numFmtId="0" fontId="31" fillId="0" borderId="22" xfId="0" applyFont="1" applyBorder="1" applyAlignment="1" applyProtection="1">
      <alignment horizontal="right" vertical="center" wrapText="1"/>
      <protection/>
    </xf>
    <xf numFmtId="3" fontId="28" fillId="0" borderId="22" xfId="18" applyNumberFormat="1" applyFont="1" applyFill="1" applyBorder="1" applyAlignment="1" applyProtection="1">
      <alignment horizontal="right" vertical="center"/>
      <protection/>
    </xf>
    <xf numFmtId="3" fontId="28" fillId="6" borderId="22" xfId="18" applyNumberFormat="1" applyFont="1" applyFill="1" applyBorder="1" applyAlignment="1" applyProtection="1">
      <alignment horizontal="right" vertical="center"/>
      <protection/>
    </xf>
    <xf numFmtId="0" fontId="43" fillId="0" borderId="15" xfId="0" applyFont="1" applyBorder="1" applyAlignment="1" applyProtection="1">
      <alignment horizontal="left" vertical="center" wrapText="1"/>
      <protection/>
    </xf>
    <xf numFmtId="0" fontId="43" fillId="0" borderId="15" xfId="0" applyFont="1" applyBorder="1" applyAlignment="1" applyProtection="1">
      <alignment horizontal="right" vertical="center" wrapText="1"/>
      <protection/>
    </xf>
    <xf numFmtId="0" fontId="74" fillId="0" borderId="0" xfId="0" applyFont="1" applyAlignment="1" applyProtection="1">
      <alignment horizontal="right"/>
      <protection/>
    </xf>
    <xf numFmtId="0" fontId="61" fillId="0" borderId="0" xfId="31" applyFont="1" applyProtection="1">
      <protection/>
    </xf>
    <xf numFmtId="0" fontId="14" fillId="0" borderId="0" xfId="0" applyFont="1" applyProtection="1">
      <protection/>
    </xf>
    <xf numFmtId="0" fontId="0" fillId="0" borderId="0" xfId="0" applyAlignment="1" applyProtection="1">
      <alignment horizontal="right"/>
      <protection/>
    </xf>
    <xf numFmtId="0" fontId="25" fillId="0" borderId="0" xfId="0" applyFont="1" applyBorder="1" applyAlignment="1" applyProtection="1">
      <alignment vertical="center" wrapText="1"/>
      <protection/>
    </xf>
    <xf numFmtId="0" fontId="25" fillId="0" borderId="30" xfId="0" applyFont="1" applyBorder="1" applyAlignment="1" applyProtection="1">
      <alignment horizontal="left" vertical="center" wrapText="1"/>
      <protection/>
    </xf>
    <xf numFmtId="0" fontId="26" fillId="5" borderId="21" xfId="0" applyFont="1" applyFill="1" applyBorder="1" applyAlignment="1" applyProtection="1">
      <alignment horizontal="left" vertical="center"/>
      <protection/>
    </xf>
    <xf numFmtId="0" fontId="26" fillId="5" borderId="21" xfId="0" applyFont="1" applyFill="1" applyBorder="1" applyAlignment="1" applyProtection="1">
      <alignment horizontal="right" vertical="center"/>
      <protection/>
    </xf>
    <xf numFmtId="0" fontId="26" fillId="5" borderId="6" xfId="0" applyFont="1" applyFill="1" applyBorder="1" applyAlignment="1" applyProtection="1">
      <alignment horizontal="right" vertical="center"/>
      <protection/>
    </xf>
    <xf numFmtId="0" fontId="27" fillId="2" borderId="15" xfId="0" applyFont="1" applyFill="1" applyBorder="1" applyAlignment="1" applyProtection="1">
      <alignment vertical="center" wrapText="1"/>
      <protection/>
    </xf>
    <xf numFmtId="0" fontId="27" fillId="2" borderId="15" xfId="0" applyFont="1" applyFill="1" applyBorder="1" applyAlignment="1" applyProtection="1">
      <alignment horizontal="right" wrapText="1"/>
      <protection/>
    </xf>
    <xf numFmtId="3" fontId="13" fillId="2" borderId="15" xfId="0" applyNumberFormat="1" applyFont="1" applyFill="1" applyBorder="1" applyAlignment="1" applyProtection="1">
      <alignment horizontal="right" vertical="center"/>
      <protection/>
    </xf>
    <xf numFmtId="3" fontId="13" fillId="6" borderId="15" xfId="0" applyNumberFormat="1" applyFont="1" applyFill="1" applyBorder="1" applyAlignment="1" applyProtection="1">
      <alignment horizontal="right" vertical="center"/>
      <protection/>
    </xf>
    <xf numFmtId="0" fontId="25" fillId="0" borderId="0" xfId="0" applyFont="1" applyBorder="1" applyAlignment="1" applyProtection="1">
      <alignment horizontal="left" wrapText="1" indent="2"/>
      <protection/>
    </xf>
    <xf numFmtId="0" fontId="25" fillId="0" borderId="0" xfId="0" applyFont="1" applyBorder="1" applyAlignment="1" applyProtection="1">
      <alignment horizontal="right" wrapText="1"/>
      <protection/>
    </xf>
    <xf numFmtId="3" fontId="8" fillId="0" borderId="0" xfId="18" applyNumberFormat="1" applyFont="1" applyFill="1" applyBorder="1" applyAlignment="1" applyProtection="1">
      <alignment horizontal="right"/>
      <protection/>
    </xf>
    <xf numFmtId="3" fontId="8" fillId="6" borderId="0" xfId="18" applyNumberFormat="1" applyFont="1" applyFill="1" applyBorder="1" applyAlignment="1" applyProtection="1">
      <alignment horizontal="right"/>
      <protection/>
    </xf>
    <xf numFmtId="2" fontId="25" fillId="0" borderId="0" xfId="0" applyNumberFormat="1" applyFont="1" applyProtection="1">
      <protection/>
    </xf>
    <xf numFmtId="2" fontId="0" fillId="0" borderId="0" xfId="0" applyNumberFormat="1" applyProtection="1">
      <protection/>
    </xf>
    <xf numFmtId="3" fontId="8" fillId="0" borderId="0" xfId="0" applyNumberFormat="1" applyFont="1" applyBorder="1" applyAlignment="1" applyProtection="1">
      <alignment horizontal="right" vertical="center"/>
      <protection/>
    </xf>
    <xf numFmtId="3" fontId="8" fillId="6" borderId="0" xfId="0" applyNumberFormat="1" applyFont="1" applyFill="1" applyBorder="1" applyAlignment="1" applyProtection="1">
      <alignment horizontal="right" vertical="center"/>
      <protection/>
    </xf>
    <xf numFmtId="0" fontId="25" fillId="0" borderId="0" xfId="0" applyFont="1" applyBorder="1" applyAlignment="1" applyProtection="1">
      <alignment horizontal="left" vertical="center" wrapText="1" indent="3"/>
      <protection/>
    </xf>
    <xf numFmtId="0" fontId="25" fillId="0" borderId="15" xfId="0" applyFont="1" applyBorder="1" applyAlignment="1" applyProtection="1">
      <alignment horizontal="left" vertical="center" wrapText="1" indent="3"/>
      <protection/>
    </xf>
    <xf numFmtId="3" fontId="8" fillId="0" borderId="15" xfId="18" applyNumberFormat="1" applyFont="1" applyFill="1" applyBorder="1" applyAlignment="1" applyProtection="1">
      <alignment horizontal="right"/>
      <protection/>
    </xf>
    <xf numFmtId="3" fontId="8" fillId="6" borderId="15" xfId="18" applyNumberFormat="1" applyFont="1" applyFill="1" applyBorder="1" applyAlignment="1" applyProtection="1">
      <alignment horizontal="right"/>
      <protection/>
    </xf>
    <xf numFmtId="165" fontId="25" fillId="0" borderId="0" xfId="18" applyNumberFormat="1" applyFont="1" applyAlignment="1" applyProtection="1">
      <alignment horizontal="right"/>
      <protection/>
    </xf>
    <xf numFmtId="165" fontId="25" fillId="0" borderId="0" xfId="18" applyNumberFormat="1" applyFont="1" applyProtection="1">
      <protection/>
    </xf>
    <xf numFmtId="0" fontId="25" fillId="0" borderId="0" xfId="0" applyFont="1" applyAlignment="1" applyProtection="1">
      <alignment vertical="top" wrapText="1"/>
      <protection/>
    </xf>
    <xf numFmtId="0" fontId="14" fillId="0" borderId="0" xfId="0" applyFont="1" applyAlignment="1" applyProtection="1">
      <alignment horizontal="right"/>
      <protection/>
    </xf>
    <xf numFmtId="0" fontId="0" fillId="0" borderId="0" xfId="0" applyFont="1" applyAlignment="1" applyProtection="1">
      <alignment horizontal="right"/>
      <protection/>
    </xf>
    <xf numFmtId="0" fontId="26" fillId="5" borderId="8" xfId="0" applyFont="1" applyFill="1" applyBorder="1" applyAlignment="1" applyProtection="1">
      <alignment horizontal="right" vertical="center"/>
      <protection/>
    </xf>
    <xf numFmtId="0" fontId="27" fillId="0" borderId="15" xfId="0" applyFont="1" applyFill="1" applyBorder="1" applyAlignment="1" applyProtection="1">
      <alignment vertical="top" wrapText="1"/>
      <protection/>
    </xf>
    <xf numFmtId="0" fontId="27" fillId="0" borderId="15" xfId="0" applyFont="1" applyFill="1" applyBorder="1" applyAlignment="1" applyProtection="1">
      <alignment horizontal="right" vertical="top" wrapText="1"/>
      <protection/>
    </xf>
    <xf numFmtId="3" fontId="13" fillId="0" borderId="12" xfId="0" applyNumberFormat="1" applyFont="1" applyBorder="1" applyAlignment="1" applyProtection="1">
      <alignment horizontal="right" vertical="center"/>
      <protection/>
    </xf>
    <xf numFmtId="3" fontId="13" fillId="6" borderId="12" xfId="0" applyNumberFormat="1" applyFont="1" applyFill="1" applyBorder="1" applyAlignment="1" applyProtection="1">
      <alignment horizontal="right" vertical="center"/>
      <protection/>
    </xf>
    <xf numFmtId="0" fontId="25" fillId="0" borderId="0" xfId="0" applyFont="1" applyFill="1" applyBorder="1" applyAlignment="1" applyProtection="1">
      <alignment horizontal="left" indent="2"/>
      <protection/>
    </xf>
    <xf numFmtId="0" fontId="25" fillId="0" borderId="0" xfId="0" applyFont="1" applyFill="1" applyBorder="1" applyAlignment="1" applyProtection="1">
      <alignment horizontal="right"/>
      <protection/>
    </xf>
    <xf numFmtId="3" fontId="8" fillId="0" borderId="0" xfId="0" applyNumberFormat="1" applyFont="1" applyAlignment="1" applyProtection="1">
      <alignment horizontal="right" vertical="center"/>
      <protection/>
    </xf>
    <xf numFmtId="3" fontId="8" fillId="6" borderId="0" xfId="0" applyNumberFormat="1" applyFont="1" applyFill="1" applyAlignment="1" applyProtection="1">
      <alignment horizontal="right" vertical="center"/>
      <protection/>
    </xf>
    <xf numFmtId="0" fontId="25" fillId="0" borderId="0" xfId="0" applyFont="1" applyFill="1" applyBorder="1" applyAlignment="1" applyProtection="1">
      <alignment horizontal="left" indent="3"/>
      <protection/>
    </xf>
    <xf numFmtId="0" fontId="25" fillId="0" borderId="0" xfId="0" applyFont="1" applyFill="1" applyBorder="1" applyAlignment="1" applyProtection="1">
      <alignment horizontal="left" vertical="center" wrapText="1" indent="3"/>
      <protection/>
    </xf>
    <xf numFmtId="0" fontId="25" fillId="0" borderId="0" xfId="0" applyFont="1" applyFill="1" applyBorder="1" applyAlignment="1" applyProtection="1">
      <alignment horizontal="left" vertical="center" wrapText="1" indent="2"/>
      <protection/>
    </xf>
    <xf numFmtId="0" fontId="34" fillId="0" borderId="0" xfId="0" applyFont="1" applyFill="1" applyBorder="1" applyProtection="1">
      <protection/>
    </xf>
    <xf numFmtId="3" fontId="8" fillId="0" borderId="12" xfId="0" applyNumberFormat="1" applyFont="1" applyBorder="1" applyAlignment="1" applyProtection="1">
      <alignment horizontal="right" vertical="center"/>
      <protection/>
    </xf>
    <xf numFmtId="3" fontId="8" fillId="6" borderId="12" xfId="0" applyNumberFormat="1" applyFont="1" applyFill="1" applyBorder="1" applyAlignment="1" applyProtection="1">
      <alignment horizontal="right" vertical="center"/>
      <protection/>
    </xf>
    <xf numFmtId="0" fontId="27" fillId="0" borderId="12" xfId="0" applyFont="1" applyFill="1" applyBorder="1" applyAlignment="1" applyProtection="1">
      <alignment wrapText="1"/>
      <protection/>
    </xf>
    <xf numFmtId="0" fontId="27" fillId="0" borderId="12" xfId="0" applyFont="1" applyFill="1" applyBorder="1" applyAlignment="1" applyProtection="1">
      <alignment horizontal="right" wrapText="1"/>
      <protection/>
    </xf>
    <xf numFmtId="0" fontId="34" fillId="0" borderId="0" xfId="0" applyFont="1" applyFill="1" applyBorder="1" applyAlignment="1" applyProtection="1">
      <alignment horizontal="left" indent="3"/>
      <protection/>
    </xf>
    <xf numFmtId="0" fontId="34" fillId="0" borderId="0" xfId="0" applyFont="1" applyFill="1" applyBorder="1" applyAlignment="1" applyProtection="1">
      <alignment horizontal="left" wrapText="1" indent="3"/>
      <protection/>
    </xf>
    <xf numFmtId="0" fontId="25" fillId="0" borderId="0" xfId="0" applyFont="1" applyFill="1" applyBorder="1" applyAlignment="1" applyProtection="1">
      <alignment horizontal="right" wrapText="1"/>
      <protection/>
    </xf>
    <xf numFmtId="0" fontId="25" fillId="0" borderId="0" xfId="0" applyFont="1" applyFill="1" applyBorder="1" applyAlignment="1" applyProtection="1">
      <alignment horizontal="left" wrapText="1" indent="2"/>
      <protection/>
    </xf>
    <xf numFmtId="0" fontId="27" fillId="0" borderId="12" xfId="0" applyFont="1" applyFill="1" applyBorder="1" applyAlignment="1" applyProtection="1">
      <alignment horizontal="left" vertical="center" wrapText="1" indent="2"/>
      <protection/>
    </xf>
    <xf numFmtId="166" fontId="27" fillId="0" borderId="12" xfId="0" applyNumberFormat="1" applyFont="1" applyFill="1" applyBorder="1" applyAlignment="1" applyProtection="1">
      <alignment horizontal="right" vertical="center" wrapText="1"/>
      <protection/>
    </xf>
    <xf numFmtId="166" fontId="27" fillId="0" borderId="12" xfId="0" applyNumberFormat="1" applyFont="1" applyBorder="1" applyAlignment="1" applyProtection="1">
      <alignment horizontal="right" vertical="center" wrapText="1"/>
      <protection/>
    </xf>
    <xf numFmtId="0" fontId="25" fillId="0" borderId="4" xfId="0" applyFont="1" applyFill="1" applyBorder="1" applyAlignment="1" applyProtection="1">
      <alignment horizontal="left" indent="3"/>
      <protection/>
    </xf>
    <xf numFmtId="0" fontId="25" fillId="0" borderId="4" xfId="0" applyFont="1" applyFill="1" applyBorder="1" applyAlignment="1" applyProtection="1">
      <alignment horizontal="right"/>
      <protection/>
    </xf>
    <xf numFmtId="3" fontId="8" fillId="0" borderId="4" xfId="0" applyNumberFormat="1" applyFont="1" applyBorder="1" applyAlignment="1" applyProtection="1">
      <alignment horizontal="right" vertical="center"/>
      <protection/>
    </xf>
    <xf numFmtId="3" fontId="8" fillId="6" borderId="4" xfId="0" applyNumberFormat="1" applyFont="1" applyFill="1" applyBorder="1" applyAlignment="1" applyProtection="1">
      <alignment horizontal="right" vertical="center"/>
      <protection/>
    </xf>
    <xf numFmtId="0" fontId="25" fillId="0" borderId="15" xfId="0" applyFont="1" applyFill="1" applyBorder="1" applyAlignment="1" applyProtection="1">
      <alignment horizontal="left" indent="3"/>
      <protection/>
    </xf>
    <xf numFmtId="0" fontId="25" fillId="0" borderId="15" xfId="0" applyFont="1" applyFill="1" applyBorder="1" applyAlignment="1" applyProtection="1">
      <alignment horizontal="right"/>
      <protection/>
    </xf>
    <xf numFmtId="3" fontId="8" fillId="0" borderId="15" xfId="0" applyNumberFormat="1" applyFont="1" applyBorder="1" applyAlignment="1" applyProtection="1">
      <alignment horizontal="right" vertical="center"/>
      <protection/>
    </xf>
    <xf numFmtId="3" fontId="8" fillId="6" borderId="15" xfId="0" applyNumberFormat="1" applyFont="1" applyFill="1" applyBorder="1" applyAlignment="1" applyProtection="1">
      <alignment horizontal="right" vertical="center"/>
      <protection/>
    </xf>
    <xf numFmtId="0" fontId="25" fillId="0" borderId="0" xfId="0" applyFont="1" applyFill="1" applyBorder="1" applyProtection="1">
      <protection/>
    </xf>
    <xf numFmtId="165" fontId="25" fillId="0" borderId="0" xfId="18" applyNumberFormat="1" applyFont="1" applyFill="1" applyBorder="1" applyAlignment="1" applyProtection="1">
      <alignment horizontal="right" vertical="center" wrapText="1"/>
      <protection/>
    </xf>
    <xf numFmtId="0" fontId="26" fillId="5" borderId="21" xfId="0" applyFont="1" applyFill="1" applyBorder="1" applyAlignment="1" applyProtection="1">
      <alignment horizontal="left" vertical="center"/>
      <protection/>
    </xf>
    <xf numFmtId="0" fontId="26" fillId="5" borderId="6" xfId="0" applyFont="1" applyFill="1" applyBorder="1" applyAlignment="1" applyProtection="1">
      <alignment horizontal="right" vertical="center"/>
      <protection/>
    </xf>
    <xf numFmtId="0" fontId="27" fillId="0" borderId="12" xfId="0" applyFont="1" applyFill="1" applyBorder="1" applyAlignment="1" applyProtection="1">
      <alignment horizontal="left" wrapText="1"/>
      <protection/>
    </xf>
    <xf numFmtId="43" fontId="27" fillId="0" borderId="12" xfId="0" applyNumberFormat="1" applyFont="1" applyFill="1" applyBorder="1" applyAlignment="1" applyProtection="1">
      <alignment horizontal="right" vertical="center" wrapText="1"/>
      <protection/>
    </xf>
    <xf numFmtId="43" fontId="27" fillId="0" borderId="12" xfId="0" applyNumberFormat="1" applyFont="1" applyBorder="1" applyAlignment="1" applyProtection="1">
      <alignment horizontal="right" vertical="center" wrapText="1"/>
      <protection/>
    </xf>
    <xf numFmtId="0" fontId="25" fillId="0" borderId="4" xfId="0" applyFont="1" applyFill="1" applyBorder="1" applyAlignment="1" applyProtection="1">
      <alignment horizontal="left" vertical="center" wrapText="1" indent="2"/>
      <protection/>
    </xf>
    <xf numFmtId="169" fontId="8" fillId="0" borderId="4" xfId="0" applyNumberFormat="1" applyFont="1" applyBorder="1" applyAlignment="1" applyProtection="1">
      <alignment horizontal="right" vertical="center"/>
      <protection/>
    </xf>
    <xf numFmtId="169" fontId="8" fillId="6" borderId="4" xfId="0" applyNumberFormat="1" applyFont="1" applyFill="1" applyBorder="1" applyAlignment="1" applyProtection="1">
      <alignment horizontal="right" vertical="center"/>
      <protection/>
    </xf>
    <xf numFmtId="169" fontId="8" fillId="0" borderId="0" xfId="0" applyNumberFormat="1" applyFont="1" applyBorder="1" applyAlignment="1" applyProtection="1">
      <alignment horizontal="right" vertical="center"/>
      <protection/>
    </xf>
    <xf numFmtId="169" fontId="8" fillId="6" borderId="0" xfId="0" applyNumberFormat="1" applyFont="1" applyFill="1" applyBorder="1" applyAlignment="1" applyProtection="1">
      <alignment horizontal="right" vertical="center"/>
      <protection/>
    </xf>
    <xf numFmtId="0" fontId="25" fillId="0" borderId="15" xfId="0" applyFont="1" applyFill="1" applyBorder="1" applyAlignment="1" applyProtection="1">
      <alignment horizontal="left" vertical="center" wrapText="1" indent="2"/>
      <protection/>
    </xf>
    <xf numFmtId="169" fontId="8" fillId="0" borderId="15" xfId="0" applyNumberFormat="1" applyFont="1" applyBorder="1" applyAlignment="1" applyProtection="1">
      <alignment horizontal="right" vertical="center"/>
      <protection/>
    </xf>
    <xf numFmtId="169" fontId="8" fillId="6" borderId="15" xfId="0" applyNumberFormat="1" applyFont="1" applyFill="1" applyBorder="1" applyAlignment="1" applyProtection="1">
      <alignment horizontal="right" vertical="center"/>
      <protection/>
    </xf>
    <xf numFmtId="0" fontId="25" fillId="0" borderId="0" xfId="0" applyFont="1" applyFill="1" applyBorder="1" applyAlignment="1" applyProtection="1">
      <alignment vertical="center" wrapText="1"/>
      <protection/>
    </xf>
    <xf numFmtId="0" fontId="28" fillId="0" borderId="12" xfId="0" applyFont="1" applyFill="1" applyBorder="1" applyAlignment="1" applyProtection="1">
      <alignment horizontal="left" vertical="center" wrapText="1"/>
      <protection/>
    </xf>
    <xf numFmtId="0" fontId="28" fillId="0" borderId="12" xfId="0" applyFont="1" applyFill="1" applyBorder="1" applyAlignment="1" applyProtection="1">
      <alignment horizontal="right" vertical="center" wrapText="1"/>
      <protection/>
    </xf>
    <xf numFmtId="0" fontId="29" fillId="0" borderId="0" xfId="0" applyFont="1" applyFill="1" applyBorder="1" applyAlignment="1" applyProtection="1">
      <alignment horizontal="left" vertical="center" wrapText="1" indent="2"/>
      <protection/>
    </xf>
    <xf numFmtId="0" fontId="29" fillId="0" borderId="0" xfId="0" applyFont="1" applyFill="1" applyBorder="1" applyAlignment="1" applyProtection="1">
      <alignment horizontal="right" vertical="center" wrapText="1"/>
      <protection/>
    </xf>
    <xf numFmtId="0" fontId="35" fillId="0" borderId="15" xfId="0" applyFont="1" applyBorder="1" applyAlignment="1" applyProtection="1">
      <alignment horizontal="left" vertical="center" wrapText="1" indent="2"/>
      <protection/>
    </xf>
    <xf numFmtId="0" fontId="29" fillId="0" borderId="15" xfId="0" applyFont="1" applyBorder="1" applyAlignment="1" applyProtection="1">
      <alignment horizontal="right" vertical="center" wrapText="1"/>
      <protection/>
    </xf>
    <xf numFmtId="0" fontId="76" fillId="0" borderId="0" xfId="0" applyFont="1" applyProtection="1">
      <protection/>
    </xf>
    <xf numFmtId="49" fontId="75" fillId="0" borderId="0" xfId="0" applyNumberFormat="1" applyFont="1" applyProtection="1">
      <protection/>
    </xf>
    <xf numFmtId="0" fontId="61" fillId="0" borderId="0" xfId="31" applyFont="1" applyAlignment="1" applyProtection="1">
      <alignment vertical="top" wrapText="1"/>
      <protection/>
    </xf>
    <xf numFmtId="0" fontId="14" fillId="0" borderId="0" xfId="0" applyFont="1" applyAlignment="1" applyProtection="1">
      <alignment vertical="top" wrapText="1"/>
      <protection/>
    </xf>
    <xf numFmtId="0" fontId="18" fillId="0" borderId="0" xfId="0" applyFont="1" applyProtection="1">
      <protection/>
    </xf>
    <xf numFmtId="0" fontId="28" fillId="0" borderId="0" xfId="0" applyFont="1" applyFill="1" applyBorder="1" applyAlignment="1" applyProtection="1">
      <alignment vertical="center" wrapText="1"/>
      <protection/>
    </xf>
    <xf numFmtId="0" fontId="28" fillId="0" borderId="0" xfId="0" applyFont="1" applyFill="1" applyBorder="1" applyAlignment="1" applyProtection="1">
      <alignment horizontal="right" vertical="center" wrapText="1"/>
      <protection/>
    </xf>
    <xf numFmtId="3" fontId="13" fillId="0" borderId="0" xfId="0" applyNumberFormat="1" applyFont="1" applyAlignment="1" applyProtection="1">
      <alignment horizontal="right" vertical="center"/>
      <protection/>
    </xf>
    <xf numFmtId="3" fontId="13" fillId="6" borderId="0" xfId="0" applyNumberFormat="1" applyFont="1" applyFill="1" applyAlignment="1" applyProtection="1">
      <alignment horizontal="right" vertical="center"/>
      <protection/>
    </xf>
    <xf numFmtId="0" fontId="28" fillId="0" borderId="12" xfId="0" applyFont="1" applyFill="1" applyBorder="1" applyAlignment="1" applyProtection="1">
      <alignment horizontal="left" vertical="center" wrapText="1" indent="2"/>
      <protection/>
    </xf>
    <xf numFmtId="165" fontId="30" fillId="0" borderId="12" xfId="18" applyNumberFormat="1" applyFont="1" applyFill="1" applyBorder="1" applyAlignment="1" applyProtection="1">
      <alignment horizontal="right" vertical="center" wrapText="1"/>
      <protection/>
    </xf>
    <xf numFmtId="43" fontId="18" fillId="0" borderId="0" xfId="0" applyNumberFormat="1" applyFont="1" applyProtection="1">
      <protection/>
    </xf>
    <xf numFmtId="0" fontId="28" fillId="0" borderId="12" xfId="0" applyFont="1" applyBorder="1" applyAlignment="1" applyProtection="1">
      <alignment horizontal="left" vertical="center" wrapText="1" indent="2"/>
      <protection/>
    </xf>
    <xf numFmtId="165" fontId="25" fillId="0" borderId="12" xfId="0" applyNumberFormat="1" applyFont="1" applyBorder="1" applyAlignment="1" applyProtection="1">
      <alignment horizontal="right" vertical="center"/>
      <protection/>
    </xf>
    <xf numFmtId="3" fontId="8" fillId="0" borderId="0" xfId="0" applyNumberFormat="1" applyFont="1" applyAlignment="1" applyProtection="1">
      <alignment horizontal="right" vertical="center"/>
      <protection/>
    </xf>
    <xf numFmtId="3" fontId="8" fillId="6" borderId="0" xfId="0" applyNumberFormat="1" applyFont="1" applyFill="1" applyAlignment="1" applyProtection="1">
      <alignment horizontal="right" vertical="center"/>
      <protection/>
    </xf>
    <xf numFmtId="165" fontId="29" fillId="0" borderId="12" xfId="18" applyNumberFormat="1" applyFont="1" applyFill="1" applyBorder="1" applyAlignment="1" applyProtection="1">
      <alignment horizontal="right" vertical="center" wrapText="1"/>
      <protection/>
    </xf>
    <xf numFmtId="0" fontId="25" fillId="0" borderId="0" xfId="0" applyFont="1" applyBorder="1" applyAlignment="1" applyProtection="1">
      <alignment horizontal="left" vertical="center" indent="3"/>
      <protection/>
    </xf>
    <xf numFmtId="3" fontId="8" fillId="0" borderId="4" xfId="0" applyNumberFormat="1" applyFont="1" applyBorder="1" applyAlignment="1" applyProtection="1">
      <alignment horizontal="right" vertical="center"/>
      <protection/>
    </xf>
    <xf numFmtId="3" fontId="8" fillId="6" borderId="4" xfId="0" applyNumberFormat="1" applyFont="1" applyFill="1" applyBorder="1" applyAlignment="1" applyProtection="1">
      <alignment horizontal="right" vertical="center"/>
      <protection/>
    </xf>
    <xf numFmtId="0" fontId="29" fillId="0" borderId="15" xfId="0" applyFont="1" applyBorder="1" applyAlignment="1" applyProtection="1">
      <alignment horizontal="left" vertical="center" wrapText="1" indent="3"/>
      <protection/>
    </xf>
    <xf numFmtId="3" fontId="8" fillId="0" borderId="15" xfId="0" applyNumberFormat="1" applyFont="1" applyBorder="1" applyAlignment="1" applyProtection="1">
      <alignment horizontal="right" vertical="center"/>
      <protection/>
    </xf>
    <xf numFmtId="3" fontId="8" fillId="6" borderId="15" xfId="0" applyNumberFormat="1" applyFont="1" applyFill="1" applyBorder="1" applyAlignment="1" applyProtection="1">
      <alignment horizontal="right" vertical="center"/>
      <protection/>
    </xf>
    <xf numFmtId="43" fontId="1" fillId="0" borderId="0" xfId="0" applyNumberFormat="1" applyFont="1" applyAlignment="1" applyProtection="1">
      <alignment vertical="top"/>
      <protection/>
    </xf>
    <xf numFmtId="43" fontId="1" fillId="0" borderId="0" xfId="0" applyNumberFormat="1" applyFont="1" applyAlignment="1" applyProtection="1">
      <alignment horizontal="right" vertical="top"/>
      <protection/>
    </xf>
    <xf numFmtId="165" fontId="1" fillId="0" borderId="0" xfId="0" applyNumberFormat="1" applyFont="1" applyAlignment="1" applyProtection="1">
      <alignment horizontal="right"/>
      <protection/>
    </xf>
    <xf numFmtId="0" fontId="28" fillId="0" borderId="15" xfId="0" applyFont="1" applyFill="1" applyBorder="1" applyAlignment="1" applyProtection="1">
      <alignment vertical="center" wrapText="1"/>
      <protection/>
    </xf>
    <xf numFmtId="0" fontId="25" fillId="0" borderId="0" xfId="0" applyFont="1" applyFill="1" applyBorder="1" applyAlignment="1" applyProtection="1">
      <alignment horizontal="left" vertical="center" indent="3"/>
      <protection/>
    </xf>
    <xf numFmtId="0" fontId="25" fillId="0" borderId="0" xfId="0" applyFont="1" applyFill="1" applyBorder="1" applyAlignment="1" applyProtection="1">
      <alignment horizontal="right" vertical="center"/>
      <protection/>
    </xf>
    <xf numFmtId="0" fontId="25" fillId="0" borderId="4" xfId="0" applyFont="1" applyFill="1" applyBorder="1" applyAlignment="1" applyProtection="1">
      <alignment horizontal="left" vertical="center" indent="3"/>
      <protection/>
    </xf>
    <xf numFmtId="0" fontId="25" fillId="0" borderId="4" xfId="0" applyFont="1" applyFill="1" applyBorder="1" applyAlignment="1" applyProtection="1">
      <alignment horizontal="right" vertical="center"/>
      <protection/>
    </xf>
    <xf numFmtId="0" fontId="29" fillId="0" borderId="15" xfId="0" applyFont="1" applyFill="1" applyBorder="1" applyAlignment="1" applyProtection="1">
      <alignment horizontal="left" vertical="center" wrapText="1" indent="3"/>
      <protection/>
    </xf>
    <xf numFmtId="0" fontId="29" fillId="0" borderId="15" xfId="0" applyFont="1" applyFill="1" applyBorder="1" applyAlignment="1" applyProtection="1">
      <alignment horizontal="right" vertical="center" wrapText="1"/>
      <protection/>
    </xf>
    <xf numFmtId="0" fontId="2" fillId="0" borderId="0" xfId="0" applyFont="1" applyFill="1" applyBorder="1" applyAlignment="1" applyProtection="1">
      <alignment horizontal="left" vertical="top" indent="1"/>
      <protection/>
    </xf>
    <xf numFmtId="0" fontId="2" fillId="0" borderId="0" xfId="0" applyFont="1" applyFill="1" applyBorder="1" applyAlignment="1" applyProtection="1">
      <alignment horizontal="right" vertical="top"/>
      <protection/>
    </xf>
    <xf numFmtId="0" fontId="26" fillId="5" borderId="17" xfId="0" applyFont="1" applyFill="1" applyBorder="1" applyAlignment="1" applyProtection="1">
      <alignment horizontal="left" vertical="center"/>
      <protection/>
    </xf>
    <xf numFmtId="0" fontId="26" fillId="5" borderId="8" xfId="0" applyFont="1" applyFill="1" applyBorder="1" applyAlignment="1" applyProtection="1">
      <alignment horizontal="right" vertical="center"/>
      <protection/>
    </xf>
    <xf numFmtId="0" fontId="28" fillId="0" borderId="15" xfId="0" applyFont="1" applyFill="1" applyBorder="1" applyAlignment="1" applyProtection="1">
      <alignment horizontal="left" vertical="center" wrapText="1" indent="2"/>
      <protection/>
    </xf>
    <xf numFmtId="0" fontId="28" fillId="0" borderId="15" xfId="0" applyFont="1" applyFill="1" applyBorder="1" applyAlignment="1" applyProtection="1">
      <alignment horizontal="right" vertical="center" wrapText="1"/>
      <protection/>
    </xf>
    <xf numFmtId="165" fontId="30" fillId="0" borderId="15" xfId="18" applyNumberFormat="1" applyFont="1" applyFill="1" applyBorder="1" applyAlignment="1" applyProtection="1">
      <alignment horizontal="right" vertical="center" wrapText="1"/>
      <protection/>
    </xf>
    <xf numFmtId="0" fontId="29" fillId="0" borderId="0" xfId="0" applyFont="1" applyFill="1" applyBorder="1" applyAlignment="1" applyProtection="1">
      <alignment horizontal="left" vertical="center" wrapText="1" indent="3"/>
      <protection/>
    </xf>
    <xf numFmtId="3" fontId="8" fillId="0" borderId="0" xfId="0" applyNumberFormat="1" applyFont="1" applyBorder="1" applyAlignment="1" applyProtection="1">
      <alignment horizontal="right" vertical="center"/>
      <protection/>
    </xf>
    <xf numFmtId="0" fontId="18" fillId="0" borderId="0" xfId="0" applyFont="1" applyBorder="1" applyProtection="1">
      <protection/>
    </xf>
    <xf numFmtId="0" fontId="28" fillId="0" borderId="12" xfId="0" applyFont="1" applyFill="1" applyBorder="1" applyAlignment="1" applyProtection="1">
      <alignment vertical="center" wrapText="1"/>
      <protection/>
    </xf>
    <xf numFmtId="3" fontId="13" fillId="0" borderId="12" xfId="0" applyNumberFormat="1" applyFont="1" applyBorder="1" applyAlignment="1" applyProtection="1">
      <alignment horizontal="right" vertical="center"/>
      <protection/>
    </xf>
    <xf numFmtId="165" fontId="25" fillId="0" borderId="0" xfId="0" applyNumberFormat="1" applyFont="1" applyAlignment="1" applyProtection="1">
      <alignment horizontal="right"/>
      <protection/>
    </xf>
    <xf numFmtId="0" fontId="26" fillId="5" borderId="8" xfId="0" applyFont="1" applyFill="1" applyBorder="1" applyAlignment="1" applyProtection="1">
      <alignment horizontal="left" vertical="center"/>
      <protection/>
    </xf>
    <xf numFmtId="0" fontId="26" fillId="5" borderId="24" xfId="0" applyFont="1" applyFill="1" applyBorder="1" applyAlignment="1" applyProtection="1">
      <alignment horizontal="right" vertical="center"/>
      <protection/>
    </xf>
    <xf numFmtId="0" fontId="18" fillId="0" borderId="0" xfId="0" applyFont="1" applyAlignment="1" applyProtection="1">
      <alignment vertical="center"/>
      <protection/>
    </xf>
    <xf numFmtId="165" fontId="28" fillId="0" borderId="12" xfId="0" applyNumberFormat="1" applyFont="1" applyFill="1" applyBorder="1" applyAlignment="1" applyProtection="1">
      <alignment horizontal="right" vertical="center" wrapText="1"/>
      <protection/>
    </xf>
    <xf numFmtId="0" fontId="25" fillId="0" borderId="4" xfId="0" applyFont="1" applyFill="1" applyBorder="1" applyAlignment="1" applyProtection="1">
      <alignment horizontal="left" vertical="center" wrapText="1" indent="3"/>
      <protection/>
    </xf>
    <xf numFmtId="0" fontId="25" fillId="0" borderId="15" xfId="0" applyFont="1" applyFill="1" applyBorder="1" applyAlignment="1" applyProtection="1">
      <alignment horizontal="left" vertical="center" wrapText="1" indent="3"/>
      <protection/>
    </xf>
    <xf numFmtId="165" fontId="28" fillId="0" borderId="15" xfId="0" applyNumberFormat="1" applyFont="1" applyFill="1" applyBorder="1" applyAlignment="1" applyProtection="1">
      <alignment horizontal="right" vertical="center" wrapText="1"/>
      <protection/>
    </xf>
    <xf numFmtId="43" fontId="17" fillId="0" borderId="0" xfId="18" applyFont="1" applyFill="1" applyBorder="1" applyAlignment="1" applyProtection="1">
      <alignment horizontal="center" vertical="center" wrapText="1"/>
      <protection/>
    </xf>
    <xf numFmtId="0" fontId="25" fillId="0" borderId="15" xfId="0" applyFont="1" applyFill="1" applyBorder="1" applyAlignment="1" applyProtection="1">
      <alignment horizontal="left" vertical="center" indent="3"/>
      <protection/>
    </xf>
    <xf numFmtId="0" fontId="25" fillId="0" borderId="15" xfId="0" applyFont="1" applyFill="1" applyBorder="1" applyAlignment="1" applyProtection="1">
      <alignment horizontal="right" vertical="center"/>
      <protection/>
    </xf>
    <xf numFmtId="0" fontId="18" fillId="0" borderId="0" xfId="0" applyFont="1" applyAlignment="1" applyProtection="1">
      <alignment horizontal="right"/>
      <protection/>
    </xf>
    <xf numFmtId="173" fontId="26" fillId="0" borderId="0" xfId="0" applyNumberFormat="1" applyFont="1" applyFill="1" applyBorder="1" applyAlignment="1" applyProtection="1">
      <alignment horizontal="left" vertical="center" wrapText="1"/>
      <protection/>
    </xf>
    <xf numFmtId="173" fontId="40" fillId="0" borderId="0" xfId="0" applyNumberFormat="1" applyFont="1" applyFill="1" applyBorder="1" applyAlignment="1" applyProtection="1">
      <alignment horizontal="center" vertical="center" wrapText="1"/>
      <protection/>
    </xf>
    <xf numFmtId="173" fontId="8" fillId="0" borderId="0" xfId="0" applyNumberFormat="1" applyFont="1" applyProtection="1">
      <protection/>
    </xf>
    <xf numFmtId="0" fontId="8" fillId="0" borderId="0" xfId="0" applyFont="1" applyAlignment="1" applyProtection="1">
      <alignment vertical="center"/>
      <protection/>
    </xf>
    <xf numFmtId="0" fontId="23" fillId="0" borderId="0" xfId="0" applyFont="1" applyAlignment="1" applyProtection="1">
      <alignment vertical="center"/>
      <protection/>
    </xf>
    <xf numFmtId="0" fontId="14" fillId="0" borderId="0" xfId="0" applyFont="1" applyAlignment="1" applyProtection="1">
      <alignment vertical="center"/>
      <protection/>
    </xf>
    <xf numFmtId="0" fontId="13" fillId="0" borderId="0" xfId="0" applyFont="1" applyAlignment="1" applyProtection="1">
      <alignment horizontal="center" vertical="center"/>
      <protection/>
    </xf>
    <xf numFmtId="0" fontId="4" fillId="0" borderId="0" xfId="0" applyFont="1" applyAlignment="1" applyProtection="1">
      <alignment horizontal="center" vertical="center"/>
      <protection/>
    </xf>
    <xf numFmtId="169" fontId="41" fillId="0" borderId="4" xfId="18" applyNumberFormat="1" applyFont="1" applyFill="1" applyBorder="1" applyAlignment="1" applyProtection="1">
      <alignment horizontal="right" vertical="center"/>
      <protection/>
    </xf>
    <xf numFmtId="169" fontId="41" fillId="6" borderId="4" xfId="18" applyNumberFormat="1" applyFont="1" applyFill="1" applyBorder="1" applyAlignment="1" applyProtection="1">
      <alignment horizontal="right" vertical="center"/>
      <protection/>
    </xf>
    <xf numFmtId="0" fontId="27" fillId="0" borderId="15" xfId="0" applyFont="1" applyBorder="1" applyAlignment="1" applyProtection="1">
      <alignment horizontal="left" vertical="center" wrapText="1"/>
      <protection/>
    </xf>
    <xf numFmtId="169" fontId="41" fillId="0" borderId="15" xfId="18" applyNumberFormat="1" applyFont="1" applyFill="1" applyBorder="1" applyAlignment="1" applyProtection="1">
      <alignment horizontal="right" vertical="center"/>
      <protection/>
    </xf>
    <xf numFmtId="169" fontId="41" fillId="6" borderId="15" xfId="18" applyNumberFormat="1" applyFont="1" applyFill="1" applyBorder="1" applyAlignment="1" applyProtection="1">
      <alignment horizontal="right" vertical="center"/>
      <protection/>
    </xf>
    <xf numFmtId="0" fontId="75" fillId="0" borderId="0" xfId="0" applyFont="1" applyAlignment="1" applyProtection="1">
      <alignment horizontal="center" vertical="center"/>
      <protection/>
    </xf>
    <xf numFmtId="0" fontId="27" fillId="0" borderId="15" xfId="0" applyFont="1" applyBorder="1" applyAlignment="1" applyProtection="1">
      <alignment horizontal="left" vertical="center" wrapText="1" indent="2"/>
      <protection/>
    </xf>
    <xf numFmtId="0" fontId="27" fillId="0" borderId="15" xfId="0" applyFont="1" applyBorder="1" applyAlignment="1" applyProtection="1">
      <alignment horizontal="right" wrapText="1"/>
      <protection/>
    </xf>
    <xf numFmtId="169" fontId="13" fillId="0" borderId="15" xfId="0" applyNumberFormat="1" applyFont="1" applyFill="1" applyBorder="1" applyAlignment="1" applyProtection="1">
      <alignment horizontal="right" wrapText="1"/>
      <protection/>
    </xf>
    <xf numFmtId="169" fontId="41" fillId="0" borderId="12" xfId="18" applyNumberFormat="1" applyFont="1" applyFill="1" applyBorder="1" applyAlignment="1" applyProtection="1">
      <alignment horizontal="right" vertical="center"/>
      <protection/>
    </xf>
    <xf numFmtId="0" fontId="74" fillId="0" borderId="0" xfId="0" applyFont="1" applyAlignment="1" applyProtection="1">
      <alignment wrapText="1"/>
      <protection/>
    </xf>
    <xf numFmtId="0" fontId="36" fillId="0" borderId="0" xfId="0" applyFont="1" applyAlignment="1" applyProtection="1">
      <alignment horizontal="left" vertical="center" wrapText="1" indent="3"/>
      <protection/>
    </xf>
    <xf numFmtId="0" fontId="36" fillId="0" borderId="0" xfId="0" applyFont="1" applyAlignment="1" applyProtection="1">
      <alignment horizontal="right" vertical="center" wrapText="1"/>
      <protection/>
    </xf>
    <xf numFmtId="169" fontId="8" fillId="0" borderId="0" xfId="18" applyNumberFormat="1" applyFont="1" applyFill="1" applyBorder="1" applyAlignment="1" applyProtection="1">
      <alignment horizontal="right" vertical="center" wrapText="1"/>
      <protection/>
    </xf>
    <xf numFmtId="169" fontId="8" fillId="6" borderId="0" xfId="18" applyNumberFormat="1" applyFont="1" applyFill="1" applyBorder="1" applyAlignment="1" applyProtection="1">
      <alignment horizontal="right" vertical="center" wrapText="1"/>
      <protection/>
    </xf>
    <xf numFmtId="169" fontId="8" fillId="0" borderId="0" xfId="18" applyNumberFormat="1" applyFont="1" applyBorder="1" applyAlignment="1" applyProtection="1">
      <alignment horizontal="right" vertical="center" wrapText="1"/>
      <protection/>
    </xf>
    <xf numFmtId="169" fontId="8" fillId="6" borderId="0" xfId="18" applyNumberFormat="1" applyFont="1" applyFill="1" applyAlignment="1" applyProtection="1">
      <alignment horizontal="right" vertical="center" wrapText="1"/>
      <protection/>
    </xf>
    <xf numFmtId="0" fontId="27" fillId="0" borderId="4" xfId="0" applyFont="1" applyBorder="1" applyAlignment="1" applyProtection="1">
      <alignment horizontal="left" vertical="center" wrapText="1" indent="2"/>
      <protection/>
    </xf>
    <xf numFmtId="0" fontId="27" fillId="0" borderId="12" xfId="0" applyFont="1" applyBorder="1" applyAlignment="1" applyProtection="1">
      <alignment horizontal="right" wrapText="1"/>
      <protection/>
    </xf>
    <xf numFmtId="0" fontId="8" fillId="0" borderId="4" xfId="0" applyFont="1" applyBorder="1" applyAlignment="1" applyProtection="1">
      <alignment horizontal="left" vertical="center" wrapText="1" indent="3"/>
      <protection/>
    </xf>
    <xf numFmtId="169" fontId="8" fillId="0" borderId="4" xfId="18" applyNumberFormat="1" applyFont="1" applyBorder="1" applyAlignment="1" applyProtection="1">
      <alignment horizontal="right" vertical="center" wrapText="1"/>
      <protection/>
    </xf>
    <xf numFmtId="169" fontId="8" fillId="6" borderId="4" xfId="18" applyNumberFormat="1" applyFont="1" applyFill="1" applyBorder="1" applyAlignment="1" applyProtection="1">
      <alignment horizontal="right" vertical="center" wrapText="1"/>
      <protection/>
    </xf>
    <xf numFmtId="0" fontId="8" fillId="0" borderId="0" xfId="0" applyFont="1" applyBorder="1" applyAlignment="1" applyProtection="1">
      <alignment horizontal="left" vertical="center" wrapText="1" indent="3"/>
      <protection/>
    </xf>
    <xf numFmtId="43" fontId="8" fillId="0" borderId="0" xfId="0" applyNumberFormat="1" applyFont="1" applyProtection="1">
      <protection/>
    </xf>
    <xf numFmtId="0" fontId="8" fillId="0" borderId="15" xfId="0" applyFont="1" applyBorder="1" applyAlignment="1" applyProtection="1">
      <alignment horizontal="left" vertical="center" wrapText="1" indent="3"/>
      <protection/>
    </xf>
    <xf numFmtId="169" fontId="8" fillId="0" borderId="15" xfId="18" applyNumberFormat="1" applyFont="1" applyBorder="1" applyAlignment="1" applyProtection="1">
      <alignment horizontal="right" vertical="center" wrapText="1"/>
      <protection/>
    </xf>
    <xf numFmtId="169" fontId="8" fillId="6" borderId="15" xfId="18" applyNumberFormat="1" applyFont="1" applyFill="1" applyBorder="1" applyAlignment="1" applyProtection="1">
      <alignment horizontal="right" vertical="center" wrapText="1"/>
      <protection/>
    </xf>
    <xf numFmtId="43" fontId="1" fillId="0" borderId="0" xfId="0" applyNumberFormat="1" applyFont="1" applyBorder="1" applyProtection="1">
      <protection/>
    </xf>
    <xf numFmtId="0" fontId="26" fillId="5" borderId="0" xfId="0" applyFont="1" applyFill="1" applyBorder="1" applyAlignment="1" applyProtection="1">
      <alignment horizontal="left" vertical="center"/>
      <protection/>
    </xf>
    <xf numFmtId="0" fontId="4" fillId="0" borderId="0" xfId="0" applyFont="1" applyAlignment="1" applyProtection="1">
      <alignment horizontal="left" vertical="center"/>
      <protection/>
    </xf>
    <xf numFmtId="0" fontId="27" fillId="0" borderId="12" xfId="0" applyFont="1" applyBorder="1" applyAlignment="1" applyProtection="1">
      <alignment horizontal="left" vertical="center" wrapText="1"/>
      <protection/>
    </xf>
    <xf numFmtId="169" fontId="41" fillId="6" borderId="12" xfId="18" applyNumberFormat="1" applyFont="1" applyFill="1" applyBorder="1" applyAlignment="1" applyProtection="1">
      <alignment horizontal="right" vertical="center"/>
      <protection/>
    </xf>
    <xf numFmtId="0" fontId="13" fillId="0" borderId="12" xfId="0" applyFont="1" applyBorder="1" applyAlignment="1" applyProtection="1">
      <alignment horizontal="left" vertical="center" wrapText="1" indent="2"/>
      <protection/>
    </xf>
    <xf numFmtId="0" fontId="13" fillId="0" borderId="12" xfId="0" applyFont="1" applyFill="1" applyBorder="1" applyAlignment="1" applyProtection="1">
      <alignment horizontal="right" wrapText="1"/>
      <protection/>
    </xf>
    <xf numFmtId="0" fontId="36" fillId="0" borderId="0" xfId="0" applyFont="1" applyBorder="1" applyAlignment="1" applyProtection="1">
      <alignment horizontal="right" vertical="center" wrapText="1"/>
      <protection/>
    </xf>
    <xf numFmtId="43" fontId="13" fillId="0" borderId="0" xfId="0" applyNumberFormat="1" applyFont="1" applyProtection="1">
      <protection/>
    </xf>
    <xf numFmtId="0" fontId="13" fillId="0" borderId="0" xfId="0" applyFont="1" applyProtection="1">
      <protection/>
    </xf>
    <xf numFmtId="169" fontId="8" fillId="0" borderId="4" xfId="18" applyNumberFormat="1" applyFont="1" applyFill="1" applyBorder="1" applyAlignment="1" applyProtection="1">
      <alignment horizontal="right" vertical="center" wrapText="1"/>
      <protection/>
    </xf>
    <xf numFmtId="0" fontId="8" fillId="0" borderId="0" xfId="0" applyFont="1" applyAlignment="1" applyProtection="1">
      <alignment horizontal="left" vertical="center" wrapText="1" indent="3"/>
      <protection/>
    </xf>
    <xf numFmtId="169" fontId="8" fillId="0" borderId="15" xfId="18" applyNumberFormat="1" applyFont="1" applyFill="1" applyBorder="1" applyAlignment="1" applyProtection="1">
      <alignment horizontal="right" vertical="center" wrapText="1"/>
      <protection/>
    </xf>
    <xf numFmtId="0" fontId="1" fillId="0" borderId="0" xfId="0" applyFont="1" applyAlignment="1" applyProtection="1">
      <alignment horizontal="left" vertical="center"/>
      <protection/>
    </xf>
    <xf numFmtId="0" fontId="8" fillId="0" borderId="12" xfId="0" applyFont="1" applyBorder="1" applyProtection="1">
      <protection/>
    </xf>
    <xf numFmtId="0" fontId="13" fillId="0" borderId="12" xfId="0" applyFont="1" applyFill="1" applyBorder="1" applyAlignment="1" applyProtection="1">
      <alignment horizontal="center" vertical="center"/>
      <protection/>
    </xf>
    <xf numFmtId="0" fontId="13" fillId="0" borderId="12" xfId="0" applyFont="1" applyFill="1" applyBorder="1" applyAlignment="1" applyProtection="1">
      <alignment horizontal="left" wrapText="1"/>
      <protection/>
    </xf>
    <xf numFmtId="171" fontId="8" fillId="0" borderId="0" xfId="0" applyNumberFormat="1" applyFont="1" applyAlignment="1" applyProtection="1">
      <alignment horizontal="right" vertical="center"/>
      <protection/>
    </xf>
    <xf numFmtId="171" fontId="8" fillId="6" borderId="0" xfId="0" applyNumberFormat="1" applyFont="1" applyFill="1" applyAlignment="1" applyProtection="1">
      <alignment horizontal="right" vertical="center"/>
      <protection/>
    </xf>
    <xf numFmtId="0" fontId="8" fillId="0" borderId="0" xfId="0" applyFont="1" applyProtection="1">
      <protection/>
    </xf>
    <xf numFmtId="0" fontId="8" fillId="0" borderId="12" xfId="0" applyFont="1" applyBorder="1" applyAlignment="1" applyProtection="1">
      <alignment horizontal="center"/>
      <protection/>
    </xf>
    <xf numFmtId="0" fontId="8" fillId="0" borderId="0" xfId="0" applyFont="1" applyFill="1" applyBorder="1" applyAlignment="1" applyProtection="1">
      <alignment horizontal="left" vertical="center" wrapText="1" indent="3"/>
      <protection/>
    </xf>
    <xf numFmtId="0" fontId="13" fillId="0" borderId="0" xfId="0" applyFont="1" applyAlignment="1" applyProtection="1">
      <alignment vertical="center"/>
      <protection/>
    </xf>
    <xf numFmtId="0" fontId="36" fillId="0" borderId="4" xfId="0" applyFont="1" applyBorder="1" applyAlignment="1" applyProtection="1">
      <alignment horizontal="right" vertical="center" wrapText="1"/>
      <protection/>
    </xf>
    <xf numFmtId="167" fontId="8" fillId="0" borderId="0" xfId="0" applyNumberFormat="1" applyFont="1" applyAlignment="1" applyProtection="1">
      <alignment horizontal="right" vertical="center"/>
      <protection/>
    </xf>
    <xf numFmtId="167" fontId="8" fillId="6" borderId="0" xfId="18" applyNumberFormat="1" applyFont="1" applyFill="1" applyAlignment="1" applyProtection="1">
      <alignment horizontal="right" vertical="center" wrapText="1"/>
      <protection/>
    </xf>
    <xf numFmtId="0" fontId="4" fillId="0" borderId="0" xfId="0" applyFont="1" applyAlignment="1" applyProtection="1">
      <alignment vertical="center"/>
      <protection/>
    </xf>
    <xf numFmtId="37" fontId="36" fillId="0" borderId="0" xfId="0" applyNumberFormat="1" applyFont="1" applyFill="1" applyBorder="1" applyAlignment="1" applyProtection="1">
      <alignment horizontal="left" vertical="center" wrapText="1" indent="3"/>
      <protection/>
    </xf>
    <xf numFmtId="3" fontId="8" fillId="0" borderId="0" xfId="18" applyNumberFormat="1" applyFont="1" applyFill="1" applyAlignment="1" applyProtection="1">
      <alignment horizontal="right" vertical="center" wrapText="1"/>
      <protection/>
    </xf>
    <xf numFmtId="3" fontId="8" fillId="6" borderId="0" xfId="18" applyNumberFormat="1" applyFont="1" applyFill="1" applyAlignment="1" applyProtection="1">
      <alignment horizontal="right" vertical="center" wrapText="1"/>
      <protection/>
    </xf>
    <xf numFmtId="170" fontId="8" fillId="0" borderId="0" xfId="0" applyNumberFormat="1" applyFont="1" applyAlignment="1" applyProtection="1">
      <alignment horizontal="right" vertical="center"/>
      <protection/>
    </xf>
    <xf numFmtId="170" fontId="8" fillId="6" borderId="0" xfId="18" applyNumberFormat="1" applyFont="1" applyFill="1" applyAlignment="1" applyProtection="1">
      <alignment horizontal="right" vertical="center" wrapText="1"/>
      <protection/>
    </xf>
    <xf numFmtId="0" fontId="8" fillId="0" borderId="0" xfId="0" applyFont="1" applyAlignment="1" applyProtection="1">
      <alignment horizontal="center" vertical="center"/>
      <protection/>
    </xf>
    <xf numFmtId="0" fontId="8" fillId="0" borderId="15" xfId="0" applyFont="1" applyFill="1" applyBorder="1" applyAlignment="1" applyProtection="1">
      <alignment horizontal="left" vertical="center" wrapText="1" indent="3"/>
      <protection/>
    </xf>
    <xf numFmtId="0" fontId="8" fillId="0" borderId="15" xfId="0" applyFont="1" applyFill="1" applyBorder="1" applyAlignment="1" applyProtection="1">
      <alignment horizontal="right" vertical="center" wrapText="1"/>
      <protection/>
    </xf>
    <xf numFmtId="170" fontId="8" fillId="0" borderId="15" xfId="0" applyNumberFormat="1" applyFont="1" applyBorder="1" applyAlignment="1" applyProtection="1">
      <alignment horizontal="right" vertical="center"/>
      <protection/>
    </xf>
    <xf numFmtId="170" fontId="8" fillId="6" borderId="15" xfId="18" applyNumberFormat="1" applyFont="1" applyFill="1" applyBorder="1" applyAlignment="1" applyProtection="1">
      <alignment horizontal="right" vertical="center" wrapText="1"/>
      <protection/>
    </xf>
    <xf numFmtId="0" fontId="4" fillId="0" borderId="0" xfId="0" applyFont="1" applyProtection="1">
      <protection/>
    </xf>
    <xf numFmtId="0" fontId="27" fillId="0" borderId="0" xfId="0" applyFont="1" applyProtection="1">
      <protection/>
    </xf>
    <xf numFmtId="0" fontId="27" fillId="0" borderId="0" xfId="0" applyFont="1" applyAlignment="1" applyProtection="1">
      <alignment horizontal="right"/>
      <protection/>
    </xf>
    <xf numFmtId="0" fontId="26" fillId="5" borderId="6" xfId="0" applyFont="1" applyFill="1" applyBorder="1" applyAlignment="1" applyProtection="1">
      <alignment horizontal="left" vertical="center"/>
      <protection/>
    </xf>
    <xf numFmtId="0" fontId="13" fillId="0" borderId="4" xfId="0" applyFont="1" applyBorder="1" applyAlignment="1" applyProtection="1">
      <alignment horizontal="right" vertical="center"/>
      <protection/>
    </xf>
    <xf numFmtId="0" fontId="13" fillId="6" borderId="4" xfId="0" applyFont="1" applyFill="1" applyBorder="1" applyAlignment="1" applyProtection="1">
      <alignment horizontal="right" vertical="center"/>
      <protection/>
    </xf>
    <xf numFmtId="0" fontId="36" fillId="0" borderId="0" xfId="0" applyFont="1" applyFill="1" applyBorder="1" applyAlignment="1" applyProtection="1">
      <alignment horizontal="left" vertical="center" wrapText="1" indent="3"/>
      <protection/>
    </xf>
    <xf numFmtId="0" fontId="36" fillId="0" borderId="0" xfId="0" applyFont="1" applyFill="1" applyBorder="1" applyAlignment="1" applyProtection="1">
      <alignment horizontal="right" vertical="center" wrapText="1"/>
      <protection/>
    </xf>
    <xf numFmtId="0" fontId="8" fillId="6" borderId="4" xfId="0" applyFont="1" applyFill="1" applyBorder="1" applyAlignment="1" applyProtection="1">
      <alignment horizontal="right" vertical="center"/>
      <protection/>
    </xf>
    <xf numFmtId="0" fontId="36" fillId="0" borderId="15" xfId="0" applyFont="1" applyFill="1" applyBorder="1" applyAlignment="1" applyProtection="1">
      <alignment horizontal="left" vertical="center" wrapText="1" indent="3"/>
      <protection/>
    </xf>
    <xf numFmtId="0" fontId="36" fillId="0" borderId="15" xfId="0" applyFont="1" applyFill="1" applyBorder="1" applyAlignment="1" applyProtection="1">
      <alignment horizontal="right" vertical="center" wrapText="1"/>
      <protection/>
    </xf>
    <xf numFmtId="0" fontId="8" fillId="6" borderId="15" xfId="0" applyFont="1" applyFill="1" applyBorder="1" applyAlignment="1" applyProtection="1">
      <alignment horizontal="right" vertical="center"/>
      <protection/>
    </xf>
    <xf numFmtId="0" fontId="27" fillId="0" borderId="12" xfId="0" applyFont="1" applyFill="1" applyBorder="1" applyAlignment="1" applyProtection="1">
      <alignment horizontal="left" vertical="center" wrapText="1"/>
      <protection/>
    </xf>
    <xf numFmtId="3" fontId="43" fillId="0" borderId="12" xfId="0" applyNumberFormat="1" applyFont="1" applyFill="1" applyBorder="1" applyAlignment="1" applyProtection="1">
      <alignment horizontal="right" vertical="center"/>
      <protection/>
    </xf>
    <xf numFmtId="3" fontId="43" fillId="6" borderId="12" xfId="0" applyNumberFormat="1" applyFont="1" applyFill="1" applyBorder="1" applyAlignment="1" applyProtection="1">
      <alignment horizontal="right" vertical="center"/>
      <protection/>
    </xf>
    <xf numFmtId="0" fontId="44" fillId="0" borderId="0" xfId="0" applyFont="1" applyBorder="1" applyAlignment="1" applyProtection="1">
      <alignment horizontal="left" vertical="center" indent="3"/>
      <protection/>
    </xf>
    <xf numFmtId="0" fontId="44" fillId="0" borderId="0" xfId="0" applyFont="1" applyBorder="1" applyAlignment="1" applyProtection="1">
      <alignment horizontal="right" vertical="center"/>
      <protection/>
    </xf>
    <xf numFmtId="3" fontId="8" fillId="0" borderId="0" xfId="18" applyNumberFormat="1" applyFont="1" applyFill="1" applyBorder="1" applyAlignment="1" applyProtection="1">
      <alignment horizontal="right" vertical="center" wrapText="1"/>
      <protection/>
    </xf>
    <xf numFmtId="3" fontId="8" fillId="6" borderId="0" xfId="18" applyNumberFormat="1" applyFont="1" applyFill="1" applyBorder="1" applyAlignment="1" applyProtection="1">
      <alignment horizontal="right" vertical="center" wrapText="1"/>
      <protection/>
    </xf>
    <xf numFmtId="0" fontId="44" fillId="0" borderId="15" xfId="0" applyFont="1" applyBorder="1" applyAlignment="1" applyProtection="1">
      <alignment horizontal="left" vertical="center" indent="3"/>
      <protection/>
    </xf>
    <xf numFmtId="0" fontId="44" fillId="0" borderId="15" xfId="0" applyFont="1" applyBorder="1" applyAlignment="1" applyProtection="1">
      <alignment horizontal="right" vertical="center"/>
      <protection/>
    </xf>
    <xf numFmtId="3" fontId="8" fillId="0" borderId="15" xfId="18" applyNumberFormat="1" applyFont="1" applyFill="1" applyBorder="1" applyAlignment="1" applyProtection="1">
      <alignment horizontal="right" vertical="center" wrapText="1"/>
      <protection/>
    </xf>
    <xf numFmtId="3" fontId="8" fillId="6" borderId="15" xfId="18" applyNumberFormat="1" applyFont="1" applyFill="1" applyBorder="1" applyAlignment="1" applyProtection="1">
      <alignment horizontal="right" vertical="center" wrapText="1"/>
      <protection/>
    </xf>
    <xf numFmtId="167" fontId="8" fillId="0" borderId="0" xfId="0" applyNumberFormat="1" applyFont="1" applyProtection="1">
      <protection/>
    </xf>
    <xf numFmtId="167" fontId="8" fillId="0" borderId="0" xfId="0" applyNumberFormat="1" applyFont="1" applyProtection="1">
      <protection/>
    </xf>
    <xf numFmtId="0" fontId="81" fillId="0" borderId="0" xfId="0" applyFont="1" applyProtection="1">
      <protection locked="0"/>
    </xf>
    <xf numFmtId="0" fontId="82" fillId="0" borderId="0" xfId="0" applyFont="1" applyProtection="1">
      <protection locked="0"/>
    </xf>
    <xf numFmtId="0" fontId="79" fillId="0" borderId="0" xfId="0" applyFont="1" applyProtection="1">
      <protection locked="0"/>
    </xf>
    <xf numFmtId="0" fontId="80" fillId="0" borderId="0" xfId="0" applyFont="1" applyProtection="1">
      <protection locked="0"/>
    </xf>
    <xf numFmtId="0" fontId="0" fillId="0" borderId="0" xfId="0" applyProtection="1">
      <protection locked="0"/>
    </xf>
    <xf numFmtId="0" fontId="48" fillId="0" borderId="0" xfId="31" applyFont="1" applyAlignment="1" applyProtection="1">
      <alignment vertical="center"/>
      <protection locked="0"/>
    </xf>
    <xf numFmtId="0" fontId="74" fillId="0" borderId="0" xfId="0" applyFont="1" applyProtection="1">
      <protection locked="0"/>
    </xf>
    <xf numFmtId="0" fontId="8" fillId="0" borderId="0" xfId="0" applyFont="1" applyBorder="1" applyAlignment="1">
      <alignment horizontal="left" vertical="center" wrapText="1"/>
    </xf>
    <xf numFmtId="0" fontId="8" fillId="0" borderId="0" xfId="0" applyFont="1" applyAlignment="1">
      <alignment horizontal="left" vertical="center" wrapText="1"/>
    </xf>
    <xf numFmtId="0" fontId="8" fillId="0" borderId="16" xfId="0" applyFont="1" applyBorder="1" applyAlignment="1">
      <alignment horizontal="left" vertical="center" wrapText="1"/>
    </xf>
    <xf numFmtId="0" fontId="8" fillId="0" borderId="7" xfId="0" applyFont="1" applyBorder="1" applyAlignment="1">
      <alignment horizontal="left" vertical="center" wrapText="1"/>
    </xf>
    <xf numFmtId="0" fontId="8" fillId="0" borderId="15" xfId="0"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wrapText="1"/>
    </xf>
    <xf numFmtId="0" fontId="68" fillId="0" borderId="0" xfId="0" applyFont="1" applyAlignment="1">
      <alignment horizontal="left" vertical="top" wrapText="1" readingOrder="1"/>
    </xf>
    <xf numFmtId="0" fontId="66" fillId="0" borderId="0" xfId="0" applyFont="1" applyAlignment="1">
      <alignment horizontal="left" vertical="top" wrapText="1" readingOrder="1"/>
    </xf>
    <xf numFmtId="0" fontId="50" fillId="0" borderId="0" xfId="0" applyFont="1" applyAlignment="1">
      <alignment horizontal="center"/>
    </xf>
    <xf numFmtId="0" fontId="27" fillId="0" borderId="12" xfId="0" applyFont="1" applyFill="1" applyBorder="1" applyAlignment="1" applyProtection="1">
      <alignment horizontal="left" vertical="top" wrapText="1" indent="2"/>
      <protection/>
    </xf>
    <xf numFmtId="49" fontId="1" fillId="0" borderId="0" xfId="0" applyNumberFormat="1" applyFont="1" applyBorder="1" applyAlignment="1" applyProtection="1">
      <alignment horizontal="left" vertical="top" wrapText="1"/>
      <protection/>
    </xf>
    <xf numFmtId="49" fontId="1" fillId="0" borderId="4" xfId="0" applyNumberFormat="1" applyFont="1" applyBorder="1" applyAlignment="1" applyProtection="1">
      <alignment horizontal="left" vertical="top" wrapText="1"/>
      <protection/>
    </xf>
    <xf numFmtId="0" fontId="27" fillId="0" borderId="12" xfId="0" applyFont="1" applyBorder="1" applyAlignment="1" applyProtection="1">
      <alignment horizontal="left" vertical="center" wrapText="1" indent="2"/>
      <protection/>
    </xf>
    <xf numFmtId="0" fontId="25" fillId="0" borderId="0" xfId="0" applyFont="1" applyAlignment="1" applyProtection="1">
      <alignment horizontal="left" vertical="top" wrapText="1"/>
      <protection/>
    </xf>
    <xf numFmtId="0" fontId="25" fillId="0" borderId="30" xfId="0" applyFont="1" applyBorder="1" applyAlignment="1" applyProtection="1">
      <alignment horizontal="left" vertical="center" wrapText="1"/>
      <protection/>
    </xf>
    <xf numFmtId="0" fontId="1" fillId="0" borderId="4" xfId="0" applyFont="1" applyFill="1" applyBorder="1" applyAlignment="1" applyProtection="1">
      <alignment horizontal="left" wrapText="1"/>
      <protection/>
    </xf>
    <xf numFmtId="0" fontId="1" fillId="0" borderId="0" xfId="0" applyFont="1" applyAlignment="1" applyProtection="1">
      <alignment horizontal="left" vertical="top" wrapText="1"/>
      <protection/>
    </xf>
    <xf numFmtId="0" fontId="31" fillId="0" borderId="12" xfId="0" applyFont="1" applyFill="1" applyBorder="1" applyAlignment="1">
      <alignment horizontal="left" vertical="center" wrapText="1"/>
    </xf>
    <xf numFmtId="0" fontId="25" fillId="2" borderId="3" xfId="0" applyFont="1" applyFill="1" applyBorder="1" applyAlignment="1" applyProtection="1">
      <alignment horizontal="center" vertical="center" wrapText="1"/>
      <protection locked="0"/>
    </xf>
    <xf numFmtId="0" fontId="25" fillId="0" borderId="0" xfId="0" applyFont="1" applyAlignment="1">
      <alignment horizontal="left" vertical="center" wrapText="1"/>
    </xf>
    <xf numFmtId="0" fontId="27" fillId="0" borderId="3" xfId="0" applyFont="1" applyBorder="1" applyAlignment="1">
      <alignment horizontal="left" vertical="top" wrapText="1"/>
    </xf>
    <xf numFmtId="0" fontId="25" fillId="0" borderId="0" xfId="0" applyFont="1" applyAlignment="1" applyProtection="1">
      <alignment horizontal="left" vertical="center" wrapText="1"/>
      <protection/>
    </xf>
    <xf numFmtId="0" fontId="25" fillId="0" borderId="17" xfId="0" applyFont="1" applyBorder="1" applyAlignment="1" applyProtection="1">
      <alignment horizontal="left" vertical="top" wrapText="1"/>
      <protection/>
    </xf>
    <xf numFmtId="0" fontId="25" fillId="0" borderId="29" xfId="0" applyFont="1" applyBorder="1" applyAlignment="1" applyProtection="1">
      <alignment horizontal="left" vertical="top" wrapText="1"/>
      <protection/>
    </xf>
    <xf numFmtId="0" fontId="25" fillId="0" borderId="24" xfId="0" applyFont="1" applyBorder="1" applyAlignment="1" applyProtection="1">
      <alignment horizontal="left" vertical="top" wrapText="1"/>
      <protection/>
    </xf>
    <xf numFmtId="0" fontId="25" fillId="0" borderId="0" xfId="0" applyFont="1" applyFill="1" applyAlignment="1">
      <alignment horizontal="left" vertical="top" wrapText="1"/>
    </xf>
    <xf numFmtId="0" fontId="57" fillId="0" borderId="0" xfId="0" applyFont="1" applyAlignment="1">
      <alignment horizontal="left" wrapText="1"/>
    </xf>
    <xf numFmtId="0" fontId="58" fillId="0" borderId="0" xfId="0" applyFont="1" applyAlignment="1">
      <alignment horizontal="left" vertical="center" wrapText="1"/>
    </xf>
    <xf numFmtId="0" fontId="8" fillId="0" borderId="0" xfId="0" applyFont="1" applyFill="1" applyBorder="1" applyAlignment="1" applyProtection="1">
      <alignment horizontal="left" vertical="center" wrapText="1"/>
      <protection/>
    </xf>
    <xf numFmtId="0" fontId="60" fillId="9" borderId="4" xfId="0" applyFont="1" applyFill="1" applyBorder="1" applyAlignment="1">
      <alignment horizontal="right" vertical="center"/>
    </xf>
    <xf numFmtId="0" fontId="60" fillId="9" borderId="15" xfId="0" applyFont="1" applyFill="1" applyBorder="1" applyAlignment="1">
      <alignment horizontal="right" vertical="center"/>
    </xf>
    <xf numFmtId="0" fontId="8" fillId="0" borderId="4" xfId="0" applyFont="1" applyBorder="1" applyAlignment="1">
      <alignment horizontal="left" vertical="center" wrapText="1"/>
    </xf>
    <xf numFmtId="0" fontId="26" fillId="5" borderId="21"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26" fillId="5" borderId="20" xfId="0" applyFont="1" applyFill="1" applyBorder="1" applyAlignment="1">
      <alignment horizontal="center" vertical="center" wrapText="1"/>
    </xf>
    <xf numFmtId="0" fontId="8" fillId="0" borderId="4" xfId="0" applyFont="1" applyBorder="1" applyAlignment="1">
      <alignment vertical="center" wrapText="1"/>
    </xf>
    <xf numFmtId="0" fontId="8" fillId="0" borderId="0" xfId="0" applyFont="1" applyAlignment="1">
      <alignment vertical="center" wrapText="1"/>
    </xf>
    <xf numFmtId="0" fontId="26" fillId="5" borderId="24" xfId="0" applyFont="1" applyFill="1" applyBorder="1" applyAlignment="1">
      <alignment horizontal="left" vertical="center" wrapText="1"/>
    </xf>
    <xf numFmtId="0" fontId="26" fillId="5" borderId="31" xfId="0" applyFont="1" applyFill="1" applyBorder="1" applyAlignment="1">
      <alignment horizontal="left" vertical="center" wrapText="1"/>
    </xf>
    <xf numFmtId="0" fontId="26" fillId="5" borderId="8" xfId="0" applyFont="1" applyFill="1" applyBorder="1" applyAlignment="1">
      <alignment horizontal="center" vertical="center" wrapText="1"/>
    </xf>
    <xf numFmtId="0" fontId="26" fillId="5" borderId="32" xfId="0" applyFont="1" applyFill="1" applyBorder="1" applyAlignment="1">
      <alignment horizontal="center" vertical="center" wrapText="1"/>
    </xf>
    <xf numFmtId="0" fontId="27" fillId="0" borderId="12" xfId="0" applyFont="1" applyBorder="1" applyAlignment="1" applyProtection="1">
      <alignment vertical="top" wrapText="1"/>
      <protection/>
    </xf>
    <xf numFmtId="0" fontId="0" fillId="0" borderId="0" xfId="0" applyAlignment="1">
      <alignment horizontal="center" wrapText="1"/>
    </xf>
    <xf numFmtId="0" fontId="0" fillId="0" borderId="0" xfId="0" applyAlignment="1">
      <alignment horizontal="left" vertical="center"/>
    </xf>
    <xf numFmtId="0" fontId="69"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69" fillId="0" borderId="0" xfId="0" applyFont="1" applyFill="1" applyBorder="1" applyAlignment="1">
      <alignment horizontal="left" vertical="center" wrapText="1"/>
    </xf>
    <xf numFmtId="0" fontId="40" fillId="8" borderId="13" xfId="0" applyFont="1" applyFill="1" applyBorder="1" applyAlignment="1">
      <alignment horizontal="center" vertical="center" wrapText="1"/>
    </xf>
    <xf numFmtId="0" fontId="0" fillId="0" borderId="0" xfId="0" applyAlignment="1">
      <alignment horizontal="left" vertical="top" wrapText="1"/>
    </xf>
    <xf numFmtId="0" fontId="0" fillId="0" borderId="0" xfId="0" applyAlignment="1">
      <alignment vertical="top" wrapText="1"/>
    </xf>
    <xf numFmtId="0" fontId="69" fillId="0" borderId="0" xfId="0" applyFont="1" applyFill="1" applyBorder="1" applyAlignment="1">
      <alignment horizontal="center" vertical="center" wrapText="1"/>
    </xf>
    <xf numFmtId="0" fontId="69" fillId="0" borderId="0" xfId="0" applyFont="1" applyFill="1" applyBorder="1" applyAlignment="1">
      <alignment vertical="center" wrapText="1"/>
    </xf>
    <xf numFmtId="0" fontId="40" fillId="8" borderId="25" xfId="0" applyFont="1" applyFill="1" applyBorder="1" applyAlignment="1" applyProtection="1">
      <alignment horizontal="center" vertical="center" wrapText="1"/>
      <protection/>
    </xf>
    <xf numFmtId="0" fontId="40" fillId="8" borderId="0" xfId="0" applyFont="1" applyFill="1" applyBorder="1" applyAlignment="1" applyProtection="1">
      <alignment horizontal="center" vertical="center" wrapText="1"/>
      <protection/>
    </xf>
    <xf numFmtId="0" fontId="40" fillId="8" borderId="25" xfId="0" applyFont="1" applyFill="1" applyBorder="1" applyAlignment="1" applyProtection="1">
      <alignment horizontal="center" vertical="center" wrapText="1"/>
      <protection/>
    </xf>
    <xf numFmtId="0" fontId="40" fillId="8" borderId="0" xfId="0" applyFont="1" applyFill="1" applyBorder="1" applyAlignment="1" applyProtection="1">
      <alignment horizontal="center" vertical="center" wrapText="1"/>
      <protection/>
    </xf>
    <xf numFmtId="0" fontId="40" fillId="8" borderId="26" xfId="0" applyFont="1" applyFill="1" applyBorder="1" applyAlignment="1" applyProtection="1">
      <alignment horizontal="center" vertical="center" wrapText="1"/>
      <protection/>
    </xf>
  </cellXfs>
  <cellStyles count="34">
    <cellStyle name="Normal" xfId="0" builtinId="0"/>
    <cellStyle name="Percent" xfId="15" builtinId="5"/>
    <cellStyle name="Currency" xfId="16" builtinId="4"/>
    <cellStyle name="Currency [0]" xfId="17" builtinId="7"/>
    <cellStyle name="Comma" xfId="18" builtinId="3"/>
    <cellStyle name="Comma [0]" xfId="19" builtinId="6"/>
    <cellStyle name="Comma 2" xfId="20"/>
    <cellStyle name="Обычный 15" xfId="21"/>
    <cellStyle name="Hyperlink 2" xfId="22"/>
    <cellStyle name="Table Red Heading" xfId="23"/>
    <cellStyle name="T-Col Head Left" xfId="24"/>
    <cellStyle name="T-text Bold" xfId="25"/>
    <cellStyle name="T-Figures-Total" xfId="26"/>
    <cellStyle name="Normal 44" xfId="27"/>
    <cellStyle name="Normale 3 2" xfId="28"/>
    <cellStyle name="Normale 3 2 2" xfId="29"/>
    <cellStyle name="Percent 2" xfId="30"/>
    <cellStyle name="Hyperlink" xfId="31" builtinId="8"/>
    <cellStyle name="Comma 2 2" xfId="32"/>
    <cellStyle name="Comma 2 3" xfId="33"/>
    <cellStyle name="Comma 3" xfId="34"/>
    <cellStyle name="Normal 2" xfId="35"/>
    <cellStyle name="Normal 3" xfId="36"/>
    <cellStyle name="Normal 4" xfId="37"/>
    <cellStyle name="Normal 4 2" xfId="38"/>
    <cellStyle name="Normal 7" xfId="39"/>
    <cellStyle name="Обычный 2" xfId="40"/>
    <cellStyle name="Обычный 3" xfId="41"/>
    <cellStyle name="Обычный 3 2" xfId="42"/>
    <cellStyle name="Обычный 3 2 2" xfId="43"/>
    <cellStyle name="Обычный 3 3" xfId="44"/>
    <cellStyle name="Обычный_2sp_d_month0401АлТ" xfId="45"/>
    <cellStyle name="Финансовый 2" xfId="46"/>
    <cellStyle name="Финансовый 2 2" xfId="47"/>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40" Type="http://schemas.openxmlformats.org/officeDocument/2006/relationships/externalLink" Target="externalLinks/externalLink5.xml" /><Relationship Id="rId20" Type="http://schemas.openxmlformats.org/officeDocument/2006/relationships/worksheet" Target="worksheets/sheet18.xml" /><Relationship Id="rId42" Type="http://schemas.openxmlformats.org/officeDocument/2006/relationships/calcChain" Target="calcChain.xml" /><Relationship Id="rId41" Type="http://schemas.openxmlformats.org/officeDocument/2006/relationships/externalLink" Target="externalLinks/externalLink6.xml" /><Relationship Id="rId22" Type="http://schemas.openxmlformats.org/officeDocument/2006/relationships/worksheet" Target="worksheets/sheet20.xml" /><Relationship Id="rId21" Type="http://schemas.openxmlformats.org/officeDocument/2006/relationships/worksheet" Target="worksheets/sheet19.xml" /><Relationship Id="rId43" Type="http://schemas.openxmlformats.org/officeDocument/2006/relationships/sheetMetadata" Target="metadata.xml" /><Relationship Id="rId24" Type="http://schemas.openxmlformats.org/officeDocument/2006/relationships/worksheet" Target="worksheets/sheet22.xml" /><Relationship Id="rId23" Type="http://schemas.openxmlformats.org/officeDocument/2006/relationships/worksheet" Target="worksheets/sheet21.xml" /><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worksheet" Target="worksheets/sheet1.xml" /><Relationship Id="rId4" Type="http://schemas.openxmlformats.org/officeDocument/2006/relationships/worksheet" Target="worksheets/sheet2.xml" /><Relationship Id="rId9" Type="http://schemas.openxmlformats.org/officeDocument/2006/relationships/worksheet" Target="worksheets/sheet7.xml" /><Relationship Id="rId26" Type="http://schemas.openxmlformats.org/officeDocument/2006/relationships/worksheet" Target="worksheets/sheet24.xml" /><Relationship Id="rId25" Type="http://schemas.openxmlformats.org/officeDocument/2006/relationships/worksheet" Target="worksheets/sheet23.xml" /><Relationship Id="rId28" Type="http://schemas.openxmlformats.org/officeDocument/2006/relationships/worksheet" Target="worksheets/sheet26.xml" /><Relationship Id="rId27" Type="http://schemas.openxmlformats.org/officeDocument/2006/relationships/worksheet" Target="worksheets/sheet25.xml" /><Relationship Id="rId5" Type="http://schemas.openxmlformats.org/officeDocument/2006/relationships/worksheet" Target="worksheets/sheet3.xml" /><Relationship Id="rId6" Type="http://schemas.openxmlformats.org/officeDocument/2006/relationships/worksheet" Target="worksheets/sheet4.xml" /><Relationship Id="rId29" Type="http://schemas.openxmlformats.org/officeDocument/2006/relationships/worksheet" Target="worksheets/sheet27.xml" /><Relationship Id="rId7" Type="http://schemas.openxmlformats.org/officeDocument/2006/relationships/worksheet" Target="worksheets/sheet5.xml" /><Relationship Id="rId8" Type="http://schemas.openxmlformats.org/officeDocument/2006/relationships/worksheet" Target="worksheets/sheet6.xml" /><Relationship Id="rId31" Type="http://schemas.openxmlformats.org/officeDocument/2006/relationships/worksheet" Target="worksheets/sheet29.xml" /><Relationship Id="rId30" Type="http://schemas.openxmlformats.org/officeDocument/2006/relationships/worksheet" Target="worksheets/sheet28.xml" /><Relationship Id="rId11" Type="http://schemas.openxmlformats.org/officeDocument/2006/relationships/worksheet" Target="worksheets/sheet9.xml" /><Relationship Id="rId33" Type="http://schemas.openxmlformats.org/officeDocument/2006/relationships/customXml" Target="../customXml/item1.xml" /><Relationship Id="rId10" Type="http://schemas.openxmlformats.org/officeDocument/2006/relationships/worksheet" Target="worksheets/sheet8.xml" /><Relationship Id="rId32" Type="http://schemas.openxmlformats.org/officeDocument/2006/relationships/sharedStrings" Target="sharedStrings.xml" /><Relationship Id="rId13" Type="http://schemas.openxmlformats.org/officeDocument/2006/relationships/worksheet" Target="worksheets/sheet11.xml" /><Relationship Id="rId35" Type="http://schemas.openxmlformats.org/officeDocument/2006/relationships/customXml" Target="../customXml/item3.xml" /><Relationship Id="rId12" Type="http://schemas.openxmlformats.org/officeDocument/2006/relationships/worksheet" Target="worksheets/sheet10.xml" /><Relationship Id="rId34" Type="http://schemas.openxmlformats.org/officeDocument/2006/relationships/customXml" Target="../customXml/item2.xml" /><Relationship Id="rId15" Type="http://schemas.openxmlformats.org/officeDocument/2006/relationships/worksheet" Target="worksheets/sheet13.xml" /><Relationship Id="rId37" Type="http://schemas.openxmlformats.org/officeDocument/2006/relationships/externalLink" Target="externalLinks/externalLink2.xml" /><Relationship Id="rId14" Type="http://schemas.openxmlformats.org/officeDocument/2006/relationships/worksheet" Target="worksheets/sheet12.xml" /><Relationship Id="rId36" Type="http://schemas.openxmlformats.org/officeDocument/2006/relationships/externalLink" Target="externalLinks/externalLink1.xml" /><Relationship Id="rId17" Type="http://schemas.openxmlformats.org/officeDocument/2006/relationships/worksheet" Target="worksheets/sheet15.xml" /><Relationship Id="rId39" Type="http://schemas.openxmlformats.org/officeDocument/2006/relationships/externalLink" Target="externalLinks/externalLink4.xml" /><Relationship Id="rId16" Type="http://schemas.openxmlformats.org/officeDocument/2006/relationships/worksheet" Target="worksheets/sheet14.xml" /><Relationship Id="rId38" Type="http://schemas.openxmlformats.org/officeDocument/2006/relationships/externalLink" Target="externalLinks/externalLink3.xml" /><Relationship Id="rId19" Type="http://schemas.openxmlformats.org/officeDocument/2006/relationships/worksheet" Target="worksheets/sheet17.xml" /><Relationship Id="rId18" Type="http://schemas.openxmlformats.org/officeDocument/2006/relationships/worksheet" Target="worksheets/sheet16.xml" /></Relationships>
</file>

<file path=xl/charts/_rels/chart1.xml.rels><?xml version="1.0" encoding="UTF-8" standalone="yes"?><Relationships xmlns="http://schemas.openxmlformats.org/package/2006/relationships"><Relationship Id="rId1" Type="http://schemas.microsoft.com/office/2011/relationships/chartStyle" Target="style1.xml" /><Relationship Id="rId2" Type="http://schemas.microsoft.com/office/2011/relationships/chartColorStyle" Target="colors1.xml" /></Relationships>
</file>

<file path=xl/charts/_rels/chart2.xml.rels><?xml version="1.0" encoding="UTF-8" standalone="yes"?><Relationships xmlns="http://schemas.openxmlformats.org/package/2006/relationships"><Relationship Id="rId1" Type="http://schemas.microsoft.com/office/2011/relationships/chartStyle" Target="style2.xml" /><Relationship Id="rId2" Type="http://schemas.microsoft.com/office/2011/relationships/chartColorStyle" Target="colors2.xml" /></Relationships>
</file>

<file path=xl/charts/_rels/chart3.xml.rels><?xml version="1.0" encoding="UTF-8" standalone="yes"?><Relationships xmlns="http://schemas.openxmlformats.org/package/2006/relationships"><Relationship Id="rId1" Type="http://schemas.microsoft.com/office/2011/relationships/chartStyle" Target="style3.xml" /><Relationship Id="rId2" Type="http://schemas.microsoft.com/office/2011/relationships/chartColorStyle" Target="colors3.xml" /></Relationships>
</file>

<file path=xl/charts/_rels/chart4.xml.rels><?xml version="1.0" encoding="UTF-8" standalone="yes"?><Relationships xmlns="http://schemas.openxmlformats.org/package/2006/relationships"><Relationship Id="rId1" Type="http://schemas.microsoft.com/office/2011/relationships/chartStyle" Target="style4.xml" /><Relationship Id="rId2" Type="http://schemas.microsoft.com/office/2011/relationships/chartColorStyle" Target="colors4.xml" /></Relationships>
</file>

<file path=xl/charts/_rels/chart5.xml.rels><?xml version="1.0" encoding="UTF-8" standalone="yes"?><Relationships xmlns="http://schemas.openxmlformats.org/package/2006/relationships"><Relationship Id="rId1" Type="http://schemas.microsoft.com/office/2011/relationships/chartStyle" Target="style5.xml" /><Relationship Id="rId2" Type="http://schemas.microsoft.com/office/2011/relationships/chartColorStyle" Target="colors5.xml" /></Relationships>
</file>

<file path=xl/charts/_rels/chart6.xml.rels><?xml version="1.0" encoding="UTF-8" standalone="yes"?><Relationships xmlns="http://schemas.openxmlformats.org/package/2006/relationships"><Relationship Id="rId1" Type="http://schemas.microsoft.com/office/2011/relationships/chartStyle" Target="style6.xml" /><Relationship Id="rId2" Type="http://schemas.microsoft.com/office/2011/relationships/chartColorStyle" Target="colors6.xml" /></Relationships>
</file>

<file path=xl/charts/_rels/chart7.xml.rels><?xml version="1.0" encoding="UTF-8" standalone="yes"?><Relationships xmlns="http://schemas.openxmlformats.org/package/2006/relationships"><Relationship Id="rId1" Type="http://schemas.microsoft.com/office/2011/relationships/chartStyle" Target="style7.xml" /><Relationship Id="rId2" Type="http://schemas.microsoft.com/office/2011/relationships/chartColorStyle" Target="colors7.xml" /></Relationships>
</file>

<file path=xl/charts/_rels/chart8.xml.rels><?xml version="1.0" encoding="UTF-8" standalone="yes"?><Relationships xmlns="http://schemas.openxmlformats.org/package/2006/relationships"><Relationship Id="rId1" Type="http://schemas.microsoft.com/office/2011/relationships/chartStyle" Target="style8.xml" /><Relationship Id="rId2" Type="http://schemas.microsoft.com/office/2011/relationships/chartColorStyle" Target="colors8.xml" /></Relationships>
</file>

<file path=xl/charts/_rels/chart9.xml.rels><?xml version="1.0" encoding="UTF-8" standalone="yes"?><Relationships xmlns="http://schemas.openxmlformats.org/package/2006/relationships"><Relationship Id="rId1" Type="http://schemas.microsoft.com/office/2011/relationships/chartStyle" Target="style9.xml" /><Relationship Id="rId2" Type="http://schemas.microsoft.com/office/2011/relationships/chartColorStyle" Target="colors9.xml" /></Relationships>
</file>

<file path=xl/charts/_rels/chart10.xml.rels><?xml version="1.0" encoding="UTF-8" standalone="yes"?><Relationships xmlns="http://schemas.openxmlformats.org/package/2006/relationships"><Relationship Id="rId1" Type="http://schemas.microsoft.com/office/2011/relationships/chartStyle" Target="style10.xml" /><Relationship Id="rId2" Type="http://schemas.microsoft.com/office/2011/relationships/chartColorStyle" Target="colors10.xml" /></Relationships>
</file>

<file path=xl/charts/_rels/chart11.xml.rels><?xml version="1.0" encoding="UTF-8" standalone="yes"?><Relationships xmlns="http://schemas.openxmlformats.org/package/2006/relationships"><Relationship Id="rId1" Type="http://schemas.microsoft.com/office/2011/relationships/chartStyle" Target="style11.xml" /><Relationship Id="rId2" Type="http://schemas.microsoft.com/office/2011/relationships/chartColorStyle" Target="colors11.xml" /></Relationships>
</file>

<file path=xl/charts/_rels/chart12.xml.rels><?xml version="1.0" encoding="UTF-8" standalone="yes"?><Relationships xmlns="http://schemas.openxmlformats.org/package/2006/relationships"><Relationship Id="rId1" Type="http://schemas.microsoft.com/office/2011/relationships/chartStyle" Target="style12.xml" /><Relationship Id="rId2" Type="http://schemas.microsoft.com/office/2011/relationships/chartColorStyle" Target="colors12.xml" /></Relationships>
</file>

<file path=xl/charts/_rels/chart13.xml.rels><?xml version="1.0" encoding="UTF-8" standalone="yes"?><Relationships xmlns="http://schemas.openxmlformats.org/package/2006/relationships"><Relationship Id="rId1" Type="http://schemas.microsoft.com/office/2011/relationships/chartStyle" Target="style13.xml" /><Relationship Id="rId2" Type="http://schemas.microsoft.com/office/2011/relationships/chartColorStyle" Target="colors13.xml" /></Relationships>
</file>

<file path=xl/charts/_rels/chart14.xml.rels><?xml version="1.0" encoding="UTF-8" standalone="yes"?><Relationships xmlns="http://schemas.openxmlformats.org/package/2006/relationships"><Relationship Id="rId1" Type="http://schemas.microsoft.com/office/2011/relationships/chartStyle" Target="style14.xml" /><Relationship Id="rId2" Type="http://schemas.microsoft.com/office/2011/relationships/chartColorStyle" Target="colors14.xml" /></Relationships>
</file>

<file path=xl/charts/_rels/chart15.xml.rels><?xml version="1.0" encoding="UTF-8" standalone="yes"?><Relationships xmlns="http://schemas.openxmlformats.org/package/2006/relationships"><Relationship Id="rId1" Type="http://schemas.microsoft.com/office/2011/relationships/chartStyle" Target="style15.xml" /><Relationship Id="rId2" Type="http://schemas.microsoft.com/office/2011/relationships/chartColorStyle" Target="colors15.xml" /></Relationships>
</file>

<file path=xl/charts/_rels/chart16.xml.rels><?xml version="1.0" encoding="UTF-8" standalone="yes"?><Relationships xmlns="http://schemas.openxmlformats.org/package/2006/relationships"><Relationship Id="rId1" Type="http://schemas.microsoft.com/office/2011/relationships/chartStyle" Target="style16.xml" /><Relationship Id="rId2" Type="http://schemas.microsoft.com/office/2011/relationships/chartColorStyle" Target="colors16.xml" /></Relationships>
</file>

<file path=xl/charts/_rels/chart17.xml.rels><?xml version="1.0" encoding="UTF-8" standalone="yes"?><Relationships xmlns="http://schemas.openxmlformats.org/package/2006/relationships"><Relationship Id="rId1" Type="http://schemas.microsoft.com/office/2011/relationships/chartStyle" Target="style17.xml" /><Relationship Id="rId2" Type="http://schemas.microsoft.com/office/2011/relationships/chartColorStyle" Target="colors17.xml" /></Relationships>
</file>

<file path=xl/charts/_rels/chart18.xml.rels><?xml version="1.0" encoding="UTF-8" standalone="yes"?><Relationships xmlns="http://schemas.openxmlformats.org/package/2006/relationships"><Relationship Id="rId1" Type="http://schemas.microsoft.com/office/2011/relationships/chartStyle" Target="style18.xml" /><Relationship Id="rId2" Type="http://schemas.microsoft.com/office/2011/relationships/chartColorStyle" Target="colors18.xml" /></Relationships>
</file>

<file path=xl/charts/_rels/chart19.xml.rels><?xml version="1.0" encoding="UTF-8" standalone="yes"?><Relationships xmlns="http://schemas.openxmlformats.org/package/2006/relationships"><Relationship Id="rId1" Type="http://schemas.microsoft.com/office/2011/relationships/chartStyle" Target="style19.xml" /><Relationship Id="rId2" Type="http://schemas.microsoft.com/office/2011/relationships/chartColorStyle" Target="colors19.xml" /></Relationships>
</file>

<file path=xl/charts/_rels/chart20.xml.rels><?xml version="1.0" encoding="UTF-8" standalone="yes"?><Relationships xmlns="http://schemas.openxmlformats.org/package/2006/relationships"><Relationship Id="rId1" Type="http://schemas.microsoft.com/office/2011/relationships/chartStyle" Target="style20.xml" /><Relationship Id="rId2" Type="http://schemas.microsoft.com/office/2011/relationships/chartColorStyle" Target="colors20.xml" /></Relationships>
</file>

<file path=xl/charts/_rels/chart21.xml.rels><?xml version="1.0" encoding="UTF-8" standalone="yes"?><Relationships xmlns="http://schemas.openxmlformats.org/package/2006/relationships"><Relationship Id="rId1" Type="http://schemas.microsoft.com/office/2011/relationships/chartStyle" Target="style21.xml" /><Relationship Id="rId2" Type="http://schemas.microsoft.com/office/2011/relationships/chartColorStyle" Target="colors21.xml" /></Relationships>
</file>

<file path=xl/charts/_rels/chart22.xml.rels><?xml version="1.0" encoding="UTF-8" standalone="yes"?><Relationships xmlns="http://schemas.openxmlformats.org/package/2006/relationships"><Relationship Id="rId1" Type="http://schemas.microsoft.com/office/2011/relationships/chartStyle" Target="style22.xml" /><Relationship Id="rId2" Type="http://schemas.microsoft.com/office/2011/relationships/chartColorStyle" Target="colors22.xml" /></Relationships>
</file>

<file path=xl/charts/_rels/chart23.xml.rels><?xml version="1.0" encoding="UTF-8" standalone="yes"?><Relationships xmlns="http://schemas.openxmlformats.org/package/2006/relationships"><Relationship Id="rId1" Type="http://schemas.microsoft.com/office/2011/relationships/chartStyle" Target="style23.xml" /><Relationship Id="rId2" Type="http://schemas.microsoft.com/office/2011/relationships/chartColorStyle" Target="colors23.xml" /></Relationships>
</file>

<file path=xl/charts/_rels/chart24.xml.rels><?xml version="1.0" encoding="UTF-8" standalone="yes"?><Relationships xmlns="http://schemas.openxmlformats.org/package/2006/relationships"><Relationship Id="rId1" Type="http://schemas.microsoft.com/office/2011/relationships/chartStyle" Target="style24.xml" /><Relationship Id="rId2" Type="http://schemas.microsoft.com/office/2011/relationships/chartColorStyle" Target="colors24.xml" /></Relationships>
</file>

<file path=xl/charts/_rels/chart25.xml.rels><?xml version="1.0" encoding="UTF-8" standalone="yes"?><Relationships xmlns="http://schemas.openxmlformats.org/package/2006/relationships"><Relationship Id="rId1" Type="http://schemas.microsoft.com/office/2011/relationships/chartStyle" Target="style25.xml" /><Relationship Id="rId2" Type="http://schemas.microsoft.com/office/2011/relationships/chartColorStyle" Target="colors25.xml" /></Relationships>
</file>

<file path=xl/charts/_rels/chart26.xml.rels><?xml version="1.0" encoding="UTF-8" standalone="yes"?><Relationships xmlns="http://schemas.openxmlformats.org/package/2006/relationships"><Relationship Id="rId1" Type="http://schemas.microsoft.com/office/2011/relationships/chartStyle" Target="style26.xml" /><Relationship Id="rId2" Type="http://schemas.microsoft.com/office/2011/relationships/chartColorStyle" Target="colors26.xml" /></Relationships>
</file>

<file path=xl/charts/_rels/chart27.xml.rels><?xml version="1.0" encoding="UTF-8" standalone="yes"?><Relationships xmlns="http://schemas.openxmlformats.org/package/2006/relationships"><Relationship Id="rId1" Type="http://schemas.microsoft.com/office/2011/relationships/chartStyle" Target="style27.xml" /><Relationship Id="rId2" Type="http://schemas.microsoft.com/office/2011/relationships/chartColorStyle" Target="colors27.xml" /></Relationships>
</file>

<file path=xl/charts/_rels/chart28.xml.rels><?xml version="1.0" encoding="UTF-8" standalone="yes"?><Relationships xmlns="http://schemas.openxmlformats.org/package/2006/relationships"><Relationship Id="rId1" Type="http://schemas.microsoft.com/office/2011/relationships/chartStyle" Target="style28.xml" /><Relationship Id="rId2" Type="http://schemas.microsoft.com/office/2011/relationships/chartColorStyle" Target="colors28.xml" /></Relationships>
</file>

<file path=xl/charts/_rels/chart29.xml.rels><?xml version="1.0" encoding="UTF-8" standalone="yes"?><Relationships xmlns="http://schemas.openxmlformats.org/package/2006/relationships"><Relationship Id="rId1" Type="http://schemas.microsoft.com/office/2011/relationships/chartStyle" Target="style29.xml" /><Relationship Id="rId2" Type="http://schemas.microsoft.com/office/2011/relationships/chartColorStyle" Target="colors29.xml" /></Relationships>
</file>

<file path=xl/charts/_rels/chart30.xml.rels><?xml version="1.0" encoding="UTF-8" standalone="yes"?><Relationships xmlns="http://schemas.openxmlformats.org/package/2006/relationships"><Relationship Id="rId1" Type="http://schemas.microsoft.com/office/2011/relationships/chartStyle" Target="style30.xml" /><Relationship Id="rId2" Type="http://schemas.microsoft.com/office/2011/relationships/chartColorStyle" Target="colors30.xml" /></Relationships>
</file>

<file path=xl/charts/_rels/chart31.xml.rels><?xml version="1.0" encoding="UTF-8" standalone="yes"?><Relationships xmlns="http://schemas.openxmlformats.org/package/2006/relationships"><Relationship Id="rId1" Type="http://schemas.microsoft.com/office/2011/relationships/chartStyle" Target="style31.xml" /><Relationship Id="rId2" Type="http://schemas.microsoft.com/office/2011/relationships/chartColorStyle" Target="colors31.xml" /></Relationships>
</file>

<file path=xl/charts/_rels/chart32.xml.rels><?xml version="1.0" encoding="UTF-8" standalone="yes"?><Relationships xmlns="http://schemas.openxmlformats.org/package/2006/relationships"><Relationship Id="rId1" Type="http://schemas.microsoft.com/office/2011/relationships/chartStyle" Target="style32.xml" /><Relationship Id="rId2" Type="http://schemas.microsoft.com/office/2011/relationships/chartColorStyle" Target="colors32.xml" /></Relationships>
</file>

<file path=xl/charts/_rels/chart33.xml.rels><?xml version="1.0" encoding="UTF-8" standalone="yes"?><Relationships xmlns="http://schemas.openxmlformats.org/package/2006/relationships"><Relationship Id="rId1" Type="http://schemas.microsoft.com/office/2011/relationships/chartStyle" Target="style33.xml" /><Relationship Id="rId2" Type="http://schemas.microsoft.com/office/2011/relationships/chartColorStyle" Target="colors33.xml" /></Relationships>
</file>

<file path=xl/charts/_rels/chart34.xml.rels><?xml version="1.0" encoding="UTF-8" standalone="yes"?><Relationships xmlns="http://schemas.openxmlformats.org/package/2006/relationships"><Relationship Id="rId1" Type="http://schemas.microsoft.com/office/2011/relationships/chartStyle" Target="style34.xml" /><Relationship Id="rId2" Type="http://schemas.microsoft.com/office/2011/relationships/chartColorStyle" Target="colors34.xml" /></Relationships>
</file>

<file path=xl/charts/_rels/chart35.xml.rels><?xml version="1.0" encoding="UTF-8" standalone="yes"?><Relationships xmlns="http://schemas.openxmlformats.org/package/2006/relationships"><Relationship Id="rId1" Type="http://schemas.microsoft.com/office/2011/relationships/chartStyle" Target="style35.xml" /><Relationship Id="rId2" Type="http://schemas.microsoft.com/office/2011/relationships/chartColorStyle" Target="colors35.xml" /></Relationships>
</file>

<file path=xl/charts/_rels/chart36.xml.rels><?xml version="1.0" encoding="UTF-8" standalone="yes"?><Relationships xmlns="http://schemas.openxmlformats.org/package/2006/relationships"><Relationship Id="rId1" Type="http://schemas.microsoft.com/office/2011/relationships/chartStyle" Target="style36.xml" /><Relationship Id="rId2" Type="http://schemas.microsoft.com/office/2011/relationships/chartColorStyle" Target="colors36.xml" /></Relationships>
</file>

<file path=xl/charts/_rels/chart37.xml.rels><?xml version="1.0" encoding="UTF-8" standalone="yes"?><Relationships xmlns="http://schemas.openxmlformats.org/package/2006/relationships"><Relationship Id="rId1" Type="http://schemas.microsoft.com/office/2011/relationships/chartStyle" Target="style37.xml" /><Relationship Id="rId2" Type="http://schemas.microsoft.com/office/2011/relationships/chartColorStyle" Target="colors37.xml" /></Relationships>
</file>

<file path=xl/charts/_rels/chart38.xml.rels><?xml version="1.0" encoding="UTF-8" standalone="yes"?><Relationships xmlns="http://schemas.openxmlformats.org/package/2006/relationships"><Relationship Id="rId1" Type="http://schemas.microsoft.com/office/2011/relationships/chartStyle" Target="style38.xml" /><Relationship Id="rId2" Type="http://schemas.microsoft.com/office/2011/relationships/chartColorStyle" Target="colors38.xml" /></Relationships>
</file>

<file path=xl/charts/_rels/chart39.xml.rels><?xml version="1.0" encoding="UTF-8" standalone="yes"?><Relationships xmlns="http://schemas.openxmlformats.org/package/2006/relationships"><Relationship Id="rId1" Type="http://schemas.microsoft.com/office/2011/relationships/chartStyle" Target="style39.xml" /><Relationship Id="rId2" Type="http://schemas.microsoft.com/office/2011/relationships/chartColorStyle" Target="colors39.xml" /></Relationships>
</file>

<file path=xl/charts/_rels/chart40.xml.rels><?xml version="1.0" encoding="UTF-8" standalone="yes"?><Relationships xmlns="http://schemas.openxmlformats.org/package/2006/relationships"><Relationship Id="rId1" Type="http://schemas.microsoft.com/office/2011/relationships/chartStyle" Target="style40.xml" /><Relationship Id="rId2" Type="http://schemas.microsoft.com/office/2011/relationships/chartColorStyle" Target="colors40.xml" /></Relationships>
</file>

<file path=xl/charts/_rels/chart41.xml.rels><?xml version="1.0" encoding="UTF-8" standalone="yes"?><Relationships xmlns="http://schemas.openxmlformats.org/package/2006/relationships"><Relationship Id="rId1" Type="http://schemas.microsoft.com/office/2011/relationships/chartStyle" Target="style41.xml" /><Relationship Id="rId2" Type="http://schemas.microsoft.com/office/2011/relationships/chartColorStyle" Target="colors41.xml" /></Relationships>
</file>

<file path=xl/charts/_rels/chart42.xml.rels><?xml version="1.0" encoding="UTF-8" standalone="yes"?><Relationships xmlns="http://schemas.openxmlformats.org/package/2006/relationships"><Relationship Id="rId1" Type="http://schemas.microsoft.com/office/2011/relationships/chartStyle" Target="style42.xml" /><Relationship Id="rId2" Type="http://schemas.microsoft.com/office/2011/relationships/chartColorStyle" Target="colors42.xml" /></Relationships>
</file>

<file path=xl/charts/_rels/chart43.xml.rels><?xml version="1.0" encoding="UTF-8" standalone="yes"?><Relationships xmlns="http://schemas.openxmlformats.org/package/2006/relationships"><Relationship Id="rId1" Type="http://schemas.microsoft.com/office/2011/relationships/chartStyle" Target="style43.xml" /><Relationship Id="rId2" Type="http://schemas.microsoft.com/office/2011/relationships/chartColorStyle" Target="colors43.xml" /></Relationships>
</file>

<file path=xl/charts/_rels/chart44.xml.rels><?xml version="1.0" encoding="UTF-8" standalone="yes"?><Relationships xmlns="http://schemas.openxmlformats.org/package/2006/relationships"><Relationship Id="rId1" Type="http://schemas.microsoft.com/office/2011/relationships/chartStyle" Target="style44.xml" /><Relationship Id="rId2" Type="http://schemas.microsoft.com/office/2011/relationships/chartColorStyle" Target="colors44.xml" /></Relationships>
</file>

<file path=xl/charts/_rels/chart45.xml.rels><?xml version="1.0" encoding="UTF-8" standalone="yes"?><Relationships xmlns="http://schemas.openxmlformats.org/package/2006/relationships"><Relationship Id="rId1" Type="http://schemas.microsoft.com/office/2011/relationships/chartStyle" Target="style45.xml" /><Relationship Id="rId2" Type="http://schemas.microsoft.com/office/2011/relationships/chartColorStyle" Target="colors45.xml" /></Relationships>
</file>

<file path=xl/charts/_rels/chart46.xml.rels><?xml version="1.0" encoding="UTF-8" standalone="yes"?><Relationships xmlns="http://schemas.openxmlformats.org/package/2006/relationships"><Relationship Id="rId1" Type="http://schemas.microsoft.com/office/2011/relationships/chartStyle" Target="style46.xml" /><Relationship Id="rId2" Type="http://schemas.microsoft.com/office/2011/relationships/chartColorStyle" Target="colors46.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42"/>
          <c:y val="0.24875"/>
          <c:w val="0.36575"/>
          <c:h val="0.611"/>
        </c:manualLayout>
      </c:layout>
      <c:pieChart>
        <c:varyColors val="1"/>
        <c:ser>
          <c:idx val="0"/>
          <c:order val="0"/>
          <c:explosion val="0"/>
          <c:dPt>
            <c:idx val="0"/>
            <c:spPr>
              <a:solidFill>
                <a:schemeClr val="accent5">
                  <a:lumMod val="50000"/>
                </a:schemeClr>
              </a:solidFill>
              <a:ln w="19050" cap="flat" cmpd="sng">
                <a:solidFill>
                  <a:schemeClr val="bg1"/>
                </a:solidFill>
              </a:ln>
              <a:effectLst/>
            </c:spPr>
          </c:dPt>
          <c:dPt>
            <c:idx val="1"/>
            <c:spPr>
              <a:solidFill>
                <a:schemeClr val="accent3">
                  <a:lumMod val="40000"/>
                  <a:lumOff val="60000"/>
                </a:schemeClr>
              </a:solidFill>
              <a:ln w="19050" cap="flat" cmpd="sng">
                <a:solidFill>
                  <a:schemeClr val="bg1"/>
                </a:solidFill>
              </a:ln>
              <a:effectLst/>
            </c:spPr>
          </c:dPt>
          <c:dPt>
            <c:idx val="2"/>
            <c:spPr>
              <a:solidFill>
                <a:schemeClr val="accent3"/>
              </a:solidFill>
              <a:ln w="19050" cap="flat" cmpd="sng">
                <a:solidFill>
                  <a:schemeClr val="bg1"/>
                </a:solidFill>
              </a:ln>
              <a:effectLst/>
            </c:spPr>
          </c:dPt>
          <c:dPt>
            <c:idx val="3"/>
            <c:spPr>
              <a:solidFill>
                <a:srgbClr val="CC9900"/>
              </a:solidFill>
              <a:ln w="19050" cap="flat" cmpd="sng">
                <a:solidFill>
                  <a:schemeClr val="bg1"/>
                </a:solidFill>
              </a:ln>
              <a:effectLst/>
            </c:spPr>
          </c:dPt>
          <c:dPt>
            <c:idx val="4"/>
            <c:spPr>
              <a:solidFill>
                <a:schemeClr val="accent5"/>
              </a:solidFill>
              <a:ln w="19050" cap="flat" cmpd="sng">
                <a:solidFill>
                  <a:schemeClr val="bg1"/>
                </a:solidFill>
              </a:ln>
              <a:effectLst/>
            </c:spPr>
          </c:dPt>
          <c:dPt>
            <c:idx val="5"/>
            <c:spPr>
              <a:solidFill>
                <a:srgbClr val="B99D75"/>
              </a:solidFill>
              <a:ln w="19050" cap="flat" cmpd="sng">
                <a:solidFill>
                  <a:schemeClr val="bg1"/>
                </a:solidFill>
              </a:ln>
              <a:effectLst/>
            </c:spPr>
          </c:dPt>
          <c:dPt>
            <c:idx val="6"/>
            <c:spPr>
              <a:solidFill>
                <a:schemeClr val="accent1">
                  <a:lumMod val="60000"/>
                </a:schemeClr>
              </a:solidFill>
              <a:ln w="19050" cap="flat" cmpd="sng">
                <a:solidFill>
                  <a:schemeClr val="bg1"/>
                </a:solidFill>
              </a:ln>
              <a:effectLst/>
            </c:spPr>
          </c:dPt>
          <c:dPt>
            <c:idx val="7"/>
            <c:spPr>
              <a:solidFill>
                <a:schemeClr val="accent2">
                  <a:lumMod val="60000"/>
                </a:schemeClr>
              </a:solidFill>
              <a:ln w="19050" cap="flat" cmpd="sng">
                <a:solidFill>
                  <a:schemeClr val="bg1"/>
                </a:solidFill>
              </a:ln>
              <a:effectLst/>
            </c:spPr>
          </c:dPt>
          <c:dPt>
            <c:idx val="8"/>
            <c:spPr>
              <a:solidFill>
                <a:schemeClr val="accent3">
                  <a:lumMod val="60000"/>
                </a:schemeClr>
              </a:solidFill>
              <a:ln w="19050" cap="flat" cmpd="sng">
                <a:solidFill>
                  <a:schemeClr val="bg1"/>
                </a:solidFill>
              </a:ln>
              <a:effectLst/>
            </c:spPr>
          </c:dPt>
          <c:dPt>
            <c:idx val="9"/>
            <c:spPr>
              <a:solidFill>
                <a:schemeClr val="accent4">
                  <a:lumMod val="60000"/>
                </a:schemeClr>
              </a:solidFill>
              <a:ln w="19050" cap="flat" cmpd="sng">
                <a:solidFill>
                  <a:schemeClr val="bg1"/>
                </a:solidFill>
              </a:ln>
              <a:effectLst/>
            </c:spPr>
          </c:dPt>
          <c:dPt>
            <c:idx val="10"/>
            <c:spPr>
              <a:solidFill>
                <a:schemeClr val="accent5">
                  <a:lumMod val="60000"/>
                </a:schemeClr>
              </a:solidFill>
              <a:ln w="19050" cap="flat" cmpd="sng">
                <a:solidFill>
                  <a:schemeClr val="bg1"/>
                </a:solidFill>
              </a:ln>
              <a:effectLst/>
            </c:spPr>
          </c:dPt>
          <c:dPt>
            <c:idx val="11"/>
            <c:spPr>
              <a:solidFill>
                <a:schemeClr val="accent6">
                  <a:lumMod val="60000"/>
                </a:schemeClr>
              </a:solidFill>
              <a:ln w="19050" cap="flat" cmpd="sng">
                <a:solidFill>
                  <a:schemeClr val="bg1"/>
                </a:solidFill>
              </a:ln>
              <a:effectLst/>
            </c:spPr>
          </c:dPt>
          <c:dPt>
            <c:idx val="12"/>
            <c:spPr>
              <a:solidFill>
                <a:schemeClr val="accent1">
                  <a:lumMod val="80000"/>
                  <a:lumOff val="20000"/>
                </a:schemeClr>
              </a:solidFill>
              <a:ln w="19050" cap="flat" cmpd="sng">
                <a:solidFill>
                  <a:schemeClr val="bg1"/>
                </a:solidFill>
              </a:ln>
              <a:effectLst/>
            </c:spPr>
          </c:dPt>
          <c:dPt>
            <c:idx val="13"/>
            <c:spPr>
              <a:solidFill>
                <a:schemeClr val="accent2">
                  <a:lumMod val="80000"/>
                  <a:lumOff val="20000"/>
                </a:schemeClr>
              </a:solidFill>
              <a:ln w="19050" cap="flat" cmpd="sng">
                <a:solidFill>
                  <a:schemeClr val="bg1"/>
                </a:solidFill>
              </a:ln>
              <a:effectLst/>
            </c:spPr>
          </c:dPt>
          <c:dLbls>
            <c:dLbl>
              <c:idx val="0"/>
              <c:layout>
                <c:manualLayout>
                  <c:x val="-0.01775"/>
                  <c:y val="0.012"/>
                </c:manualLayout>
              </c:layout>
              <c:numFmt formatCode="#,##0.0" sourceLinked="0"/>
              <c:spPr>
                <a:noFill/>
                <a:ln w="6350">
                  <a:noFill/>
                </a:ln>
                <a:effectLst/>
              </c:spPr>
              <c:txPr>
                <a:bodyPr vert="horz" rot="0" spcFirstLastPara="1" vertOverflow="ellipsis" anchor="ctr" anchorCtr="1" wrap="square" lIns="38100" tIns="19050" rIns="38100" bIns="19050">
                  <a:spAutoFit/>
                </a:bodyPr>
                <a:lstStyle/>
                <a:p>
                  <a:pPr algn="ctr">
                    <a:defRPr lang="en-US" sz="1200" b="1" i="0" u="none" baseline="0" kern="120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dLbl>
            <c:dLbl>
              <c:idx val="6"/>
              <c:layout>
                <c:manualLayout>
                  <c:x val="0.0055"/>
                  <c:y val="0.0275"/>
                </c:manualLayout>
              </c:layout>
              <c:numFmt formatCode="#,##0.0" sourceLinked="0"/>
              <c:spPr>
                <a:noFill/>
                <a:ln w="6350">
                  <a:noFill/>
                </a:ln>
                <a:effectLst/>
              </c:spPr>
              <c:txPr>
                <a:bodyPr vert="horz" rot="0" spcFirstLastPara="1" vertOverflow="ellipsis" anchor="ctr" anchorCtr="1" wrap="square" lIns="38100" tIns="19050" rIns="38100" bIns="19050">
                  <a:spAutoFit/>
                </a:bodyPr>
                <a:lstStyle/>
                <a:p>
                  <a:pPr algn="ctr">
                    <a:defRPr lang="en-US" sz="1200" b="1" i="0" u="none" baseline="0" kern="120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dLbl>
            <c:dLbl>
              <c:idx val="7"/>
              <c:layout>
                <c:manualLayout>
                  <c:x val="0.0185"/>
                  <c:y val="0.035"/>
                </c:manualLayout>
              </c:layout>
              <c:numFmt formatCode="#,##0.0" sourceLinked="0"/>
              <c:spPr>
                <a:noFill/>
                <a:ln w="6350">
                  <a:noFill/>
                </a:ln>
                <a:effectLst/>
              </c:spPr>
              <c:txPr>
                <a:bodyPr vert="horz" rot="0" spcFirstLastPara="1" vertOverflow="ellipsis" anchor="ctr" anchorCtr="1" wrap="square" lIns="38100" tIns="19050" rIns="38100" bIns="19050"/>
                <a:lstStyle/>
                <a:p>
                  <a:pPr algn="ctr">
                    <a:defRPr lang="en-US" sz="1200" b="1" i="0" u="none" baseline="0" kern="120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07025"/>
                      <c:h val="0.069"/>
                    </c:manualLayout>
                  </c15:layout>
                </c:ext>
              </c:extLst>
            </c:dLbl>
            <c:dLbl>
              <c:idx val="8"/>
              <c:layout>
                <c:manualLayout>
                  <c:x val="0.01725"/>
                  <c:y val="0.012"/>
                </c:manualLayout>
              </c:layout>
              <c:numFmt formatCode="#,##0.0" sourceLinked="0"/>
              <c:spPr>
                <a:noFill/>
                <a:ln w="6350">
                  <a:noFill/>
                </a:ln>
                <a:effectLst/>
              </c:spPr>
              <c:txPr>
                <a:bodyPr vert="horz" rot="0" spcFirstLastPara="1" vertOverflow="ellipsis" anchor="ctr" anchorCtr="1" wrap="square" lIns="38100" tIns="19050" rIns="38100" bIns="19050">
                  <a:spAutoFit/>
                </a:bodyPr>
                <a:lstStyle/>
                <a:p>
                  <a:pPr algn="ctr">
                    <a:defRPr lang="en-US" sz="1200" b="1" i="0" u="none" baseline="0" kern="120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dLbl>
            <c:dLbl>
              <c:idx val="9"/>
              <c:delete val="1"/>
            </c:dLbl>
            <c:dLbl>
              <c:idx val="10"/>
              <c:delete val="1"/>
            </c:dLbl>
            <c:dLbl>
              <c:idx val="11"/>
              <c:delete val="1"/>
            </c:dLbl>
            <c:dLbl>
              <c:idx val="12"/>
              <c:layout>
                <c:manualLayout>
                  <c:x val="0.012"/>
                  <c:y val="0.0135"/>
                </c:manualLayout>
              </c:layout>
              <c:numFmt formatCode="#,##0.0" sourceLinked="0"/>
              <c:spPr>
                <a:noFill/>
                <a:ln w="6350">
                  <a:noFill/>
                </a:ln>
                <a:effectLst/>
              </c:spPr>
              <c:txPr>
                <a:bodyPr vert="horz" rot="0" spcFirstLastPara="1" vertOverflow="ellipsis" anchor="ctr" anchorCtr="1" wrap="square" lIns="38100" tIns="19050" rIns="38100" bIns="19050">
                  <a:spAutoFit/>
                </a:bodyPr>
                <a:lstStyle/>
                <a:p>
                  <a:pPr algn="ctr">
                    <a:defRPr lang="en-US" sz="1200" b="1" i="0" u="none" baseline="0" kern="120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dLbl>
            <c:dLbl>
              <c:idx val="13"/>
              <c:delete val="1"/>
            </c:dLbl>
            <c:numFmt formatCode="#,##0.0" sourceLinked="0"/>
            <c:spPr>
              <a:noFill/>
              <a:ln w="6350">
                <a:noFill/>
              </a:ln>
              <a:effectLst/>
            </c:spPr>
            <c:txPr>
              <a:bodyPr vert="horz" rot="0" spcFirstLastPara="1" vertOverflow="ellipsis" anchor="ctr" anchorCtr="1" wrap="square" lIns="38100" tIns="19050" rIns="38100" bIns="19050">
                <a:spAutoFit/>
              </a:bodyPr>
              <a:lstStyle/>
              <a:p>
                <a:pPr algn="ctr">
                  <a:defRPr lang="en-US" sz="1200" b="1" i="0" u="none" baseline="0" kern="120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solidFill>
                    <a:schemeClr val="tx1">
                      <a:lumMod val="35000"/>
                      <a:lumOff val="65000"/>
                    </a:schemeClr>
                  </a:solidFill>
                  <a:round/>
                </a:ln>
                <a:effectLst/>
              </c:spPr>
            </c:leaderLines>
          </c:dLbls>
          <c:cat>
            <c:strRef>
              <c:f>Emissions!$B$15:$B$28</c:f>
              <c:strCache>
                <c:ptCount val="14"/>
                <c:pt idx="0">
                  <c:v>Разведка и добыча нефти и газа</c:v>
                </c:pt>
                <c:pt idx="1">
                  <c:v>Переработка нефти</c:v>
                </c:pt>
                <c:pt idx="2">
                  <c:v>Транспортировка нефти</c:v>
                </c:pt>
                <c:pt idx="3">
                  <c:v>Транспортировка газа</c:v>
                </c:pt>
                <c:pt idx="4">
                  <c:v>Разведка и добыча урана</c:v>
                </c:pt>
                <c:pt idx="5">
                  <c:v>Производство электроэнергии</c:v>
                </c:pt>
                <c:pt idx="6">
                  <c:v>Производство теплоэнергии</c:v>
                </c:pt>
                <c:pt idx="7">
                  <c:v>Железнодорожные перевозки</c:v>
                </c:pt>
                <c:pt idx="8">
                  <c:v>Пассажирские авиаперевозки</c:v>
                </c:pt>
                <c:pt idx="9">
                  <c:v>Телекоммуникационные услуги</c:v>
                </c:pt>
                <c:pt idx="10">
                  <c:v>Сектор передачи электрической энергии</c:v>
                </c:pt>
                <c:pt idx="11">
                  <c:v>Производство химической продукции</c:v>
                </c:pt>
                <c:pt idx="12">
                  <c:v>Добыча угля</c:v>
                </c:pt>
                <c:pt idx="13">
                  <c:v>Металлургические проекты (только для Тау-Кен Алтын, Tau-Ken Temir на простое)</c:v>
                </c:pt>
              </c:strCache>
            </c:strRef>
          </c:cat>
          <c:val>
            <c:numRef>
              <c:f>Emissions!$G$15:$G$28</c:f>
              <c:numCache>
                <c:formatCode>#,##0.0</c:formatCode>
                <c:ptCount val="14"/>
                <c:pt idx="0">
                  <c:v>3.441</c:v>
                </c:pt>
                <c:pt idx="1">
                  <c:v>5.08665624838531</c:v>
                </c:pt>
                <c:pt idx="2">
                  <c:v>0.104</c:v>
                </c:pt>
                <c:pt idx="3">
                  <c:v>6.174155130000001</c:v>
                </c:pt>
                <c:pt idx="4">
                  <c:v>0.120617589864275</c:v>
                </c:pt>
                <c:pt idx="5">
                  <c:v>30.40001755255276</c:v>
                </c:pt>
                <c:pt idx="6">
                  <c:v>2.028</c:v>
                </c:pt>
                <c:pt idx="7">
                  <c:v>2.2454259986</c:v>
                </c:pt>
                <c:pt idx="8">
                  <c:v>1.1177072000000001</c:v>
                </c:pt>
                <c:pt idx="9">
                  <c:v>0.031903976</c:v>
                </c:pt>
                <c:pt idx="10">
                  <c:v>0.008766809900000002</c:v>
                </c:pt>
                <c:pt idx="11">
                  <c:v>2.5779373643858305E-4</c:v>
                </c:pt>
                <c:pt idx="12">
                  <c:v>1.526</c:v>
                </c:pt>
                <c:pt idx="13">
                  <c:v>0.0028541</c:v>
                </c:pt>
              </c:numCache>
            </c:numRef>
          </c:val>
          <c:extLst>
            <c:ext xmlns:c16="http://schemas.microsoft.com/office/drawing/2014/chart" uri="{C3380CC4-5D6E-409C-BE32-E72D297353CC}">
              <c16:uniqueId val="{0000001C-DB99-48C8-B62B-C7F71AD17EA7}"/>
            </c:ext>
          </c:extLst>
        </c:ser>
        <c:dLbls>
          <c:showLegendKey val="0"/>
          <c:showVal val="1"/>
          <c:showCatName val="0"/>
          <c:showSerName val="0"/>
          <c:showPercent val="0"/>
          <c:showBubbleSize val="0"/>
          <c:showLeaderLines val="1"/>
        </c:dLbls>
      </c:pieChart>
      <c:spPr>
        <a:noFill/>
        <a:ln w="6350">
          <a:noFill/>
        </a:ln>
        <a:effectLst/>
      </c:spPr>
    </c:plotArea>
    <c:legend>
      <c:legendPos val="r"/>
      <c:layout>
        <c:manualLayout>
          <c:xMode val="edge"/>
          <c:yMode val="edge"/>
          <c:x val="0.50125"/>
          <c:y val="0.023"/>
          <c:w val="0.472"/>
          <c:h val="0.94925"/>
        </c:manualLayout>
      </c:layout>
      <c:overlay val="0"/>
      <c:spPr>
        <a:noFill/>
        <a:ln w="6350">
          <a:noFill/>
        </a:ln>
        <a:effectLst/>
      </c:spPr>
      <c:txPr>
        <a:bodyPr vert="horz" rot="0" spcFirstLastPara="1" vertOverflow="ellipsis" anchor="ctr" anchorCtr="1" wrap="square"/>
        <a:lstStyle/>
        <a:p>
          <a:pPr algn="ctr">
            <a:defRPr lang="en-US" sz="1050" b="0" i="0" u="none" baseline="0" kern="120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5"/>
          <c:y val="0.093"/>
          <c:w val="0.7675"/>
          <c:h val="0.70475"/>
        </c:manualLayout>
      </c:layout>
      <c:barChart>
        <c:barDir val="col"/>
        <c:grouping val="stacked"/>
        <c:varyColors val="0"/>
        <c:ser>
          <c:idx val="1"/>
          <c:order val="0"/>
          <c:tx>
            <c:v>Scope 1</c:v>
          </c:tx>
          <c:spPr>
            <a:solidFill>
              <a:schemeClr val="accent5">
                <a:lumMod val="50000"/>
              </a:schemeClr>
            </a:solidFill>
            <a:ln w="6350">
              <a:noFill/>
            </a:ln>
            <a:effectLst/>
          </c:spPr>
          <c:invertIfNegative val="0"/>
          <c:dLbls>
            <c:numFmt formatCode="#,##0.0" sourceLinked="0"/>
            <c:spPr>
              <a:noFill/>
              <a:ln w="6350">
                <a:noFill/>
              </a:ln>
              <a:effectLst/>
            </c:spPr>
            <c:txPr>
              <a:bodyPr vert="horz" rot="0" spcFirstLastPara="1" vertOverflow="ellipsis" anchor="ctr" anchorCtr="1" wrap="square" lIns="38100" tIns="19050" rIns="38100" bIns="19050">
                <a:spAutoFit/>
              </a:bodyPr>
              <a:lstStyle/>
              <a:p>
                <a:pPr algn="ctr">
                  <a:defRPr lang="en-US" sz="1200" b="1" i="0" u="none" baseline="0" kern="120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Emissions!$D$7:$G$7</c:f>
              <c:numCache>
                <c:formatCode>General</c:formatCode>
                <c:ptCount val="4"/>
                <c:pt idx="0">
                  <c:v>2020</c:v>
                </c:pt>
                <c:pt idx="1">
                  <c:v>2021</c:v>
                </c:pt>
                <c:pt idx="2">
                  <c:v>2022</c:v>
                </c:pt>
                <c:pt idx="3">
                  <c:v>2023</c:v>
                </c:pt>
              </c:numCache>
            </c:numRef>
          </c:cat>
          <c:val>
            <c:numRef>
              <c:f>Emissions!$D$9:$G$9</c:f>
              <c:numCache>
                <c:formatCode>#,##0.0</c:formatCode>
                <c:ptCount val="4"/>
                <c:pt idx="0">
                  <c:v>56.2874224028086</c:v>
                </c:pt>
                <c:pt idx="1">
                  <c:v>61.594014983517255</c:v>
                </c:pt>
                <c:pt idx="2">
                  <c:v>50.581721386062085</c:v>
                </c:pt>
                <c:pt idx="3">
                  <c:v>52.28736239903878</c:v>
                </c:pt>
              </c:numCache>
            </c:numRef>
          </c:val>
          <c:extLst>
            <c:ext xmlns:c16="http://schemas.microsoft.com/office/drawing/2014/chart" uri="{C3380CC4-5D6E-409C-BE32-E72D297353CC}">
              <c16:uniqueId val="{00000000-029B-4EE3-8184-16B75EAE14FA}"/>
            </c:ext>
          </c:extLst>
        </c:ser>
        <c:ser>
          <c:idx val="2"/>
          <c:order val="1"/>
          <c:tx>
            <c:v>Scope 2</c:v>
          </c:tx>
          <c:spPr>
            <a:solidFill>
              <a:srgbClr val="B99D75"/>
            </a:solidFill>
            <a:ln w="6350">
              <a:noFill/>
            </a:ln>
            <a:effectLst/>
          </c:spPr>
          <c:invertIfNegative val="0"/>
          <c:dLbls>
            <c:dLbl>
              <c:idx val="0"/>
              <c:layout>
                <c:manualLayout>
                  <c:x val="-0.00175"/>
                  <c:y val="-0.0155"/>
                </c:manualLayout>
              </c:layout>
              <c:numFmt formatCode="#,##0.0" sourceLinked="0"/>
              <c:spPr>
                <a:noFill/>
                <a:ln w="6350">
                  <a:noFill/>
                </a:ln>
                <a:effectLst/>
              </c:spPr>
              <c:txPr>
                <a:bodyPr vert="horz" rot="0" spcFirstLastPara="1" vertOverflow="ellipsis" anchor="ctr" anchorCtr="1" wrap="square" lIns="38100" tIns="19050" rIns="38100" bIns="19050">
                  <a:spAutoFit/>
                </a:bodyPr>
                <a:lstStyle/>
                <a:p>
                  <a:pPr algn="ctr">
                    <a:defRPr lang="en-US" sz="1200" b="1" i="0" u="none" baseline="0" kern="1200">
                      <a:solidFill>
                        <a:schemeClr val="bg1"/>
                      </a:solidFill>
                      <a:latin typeface="+mn-lt"/>
                      <a:ea typeface="+mn-ea"/>
                      <a:cs typeface="+mn-cs"/>
                    </a:defRPr>
                  </a:pPr>
                  <a:endParaRPr lang="en-US"/>
                </a:p>
              </c:txPr>
              <c:dLblPos val="ctr"/>
              <c:showLegendKey val="0"/>
              <c:showVal val="1"/>
              <c:showCatName val="0"/>
              <c:showSerName val="0"/>
              <c:showPercent val="0"/>
              <c:showBubbleSize val="0"/>
            </c:dLbl>
            <c:dLbl>
              <c:idx val="2"/>
              <c:layout>
                <c:manualLayout>
                  <c:x val="0"/>
                  <c:y val="-0.02075"/>
                </c:manualLayout>
              </c:layout>
              <c:numFmt formatCode="#,##0.0" sourceLinked="0"/>
              <c:spPr>
                <a:noFill/>
                <a:ln w="6350">
                  <a:noFill/>
                </a:ln>
                <a:effectLst/>
              </c:spPr>
              <c:txPr>
                <a:bodyPr vert="horz" rot="0" spcFirstLastPara="1" vertOverflow="ellipsis" anchor="ctr" anchorCtr="1" wrap="square" lIns="38100" tIns="19050" rIns="38100" bIns="19050">
                  <a:spAutoFit/>
                </a:bodyPr>
                <a:lstStyle/>
                <a:p>
                  <a:pPr algn="ctr">
                    <a:defRPr lang="en-US" sz="1200" b="1" i="0" u="none" baseline="0" kern="1200">
                      <a:solidFill>
                        <a:schemeClr val="bg1"/>
                      </a:solidFill>
                      <a:latin typeface="+mn-lt"/>
                      <a:ea typeface="+mn-ea"/>
                      <a:cs typeface="+mn-cs"/>
                    </a:defRPr>
                  </a:pPr>
                  <a:endParaRPr lang="en-US"/>
                </a:p>
              </c:txPr>
              <c:dLblPos val="ctr"/>
              <c:showLegendKey val="0"/>
              <c:showVal val="1"/>
              <c:showCatName val="0"/>
              <c:showSerName val="0"/>
              <c:showPercent val="0"/>
              <c:showBubbleSize val="0"/>
            </c:dLbl>
            <c:dLbl>
              <c:idx val="3"/>
              <c:layout>
                <c:manualLayout>
                  <c:x val="0"/>
                  <c:y val="-0.0155"/>
                </c:manualLayout>
              </c:layout>
              <c:numFmt formatCode="#,##0.0" sourceLinked="0"/>
              <c:spPr>
                <a:noFill/>
                <a:ln w="6350">
                  <a:noFill/>
                </a:ln>
                <a:effectLst/>
              </c:spPr>
              <c:txPr>
                <a:bodyPr vert="horz" rot="0" spcFirstLastPara="1" vertOverflow="ellipsis" anchor="ctr" anchorCtr="1" wrap="square" lIns="38100" tIns="19050" rIns="38100" bIns="19050">
                  <a:spAutoFit/>
                </a:bodyPr>
                <a:lstStyle/>
                <a:p>
                  <a:pPr algn="ctr">
                    <a:defRPr lang="en-US" sz="1200" b="1" i="0" u="none" baseline="0" kern="1200">
                      <a:solidFill>
                        <a:schemeClr val="bg1"/>
                      </a:solidFill>
                      <a:latin typeface="+mn-lt"/>
                      <a:ea typeface="+mn-ea"/>
                      <a:cs typeface="+mn-cs"/>
                    </a:defRPr>
                  </a:pPr>
                  <a:endParaRPr lang="en-US"/>
                </a:p>
              </c:txPr>
              <c:dLblPos val="ctr"/>
              <c:showLegendKey val="0"/>
              <c:showVal val="1"/>
              <c:showCatName val="0"/>
              <c:showSerName val="0"/>
              <c:showPercent val="0"/>
              <c:showBubbleSize val="0"/>
            </c:dLbl>
            <c:numFmt formatCode="#,##0.0" sourceLinked="0"/>
            <c:spPr>
              <a:noFill/>
              <a:ln w="6350">
                <a:noFill/>
              </a:ln>
              <a:effectLst/>
            </c:spPr>
            <c:txPr>
              <a:bodyPr vert="horz" rot="0" spcFirstLastPara="1" vertOverflow="ellipsis" anchor="ctr" anchorCtr="1" wrap="square" lIns="38100" tIns="19050" rIns="38100" bIns="19050">
                <a:spAutoFit/>
              </a:bodyPr>
              <a:lstStyle/>
              <a:p>
                <a:pPr algn="ctr">
                  <a:defRPr lang="en-US" sz="1200" b="1" i="0" u="none" baseline="0" kern="120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Emissions!$D$7:$G$7</c:f>
              <c:numCache>
                <c:formatCode>General</c:formatCode>
                <c:ptCount val="4"/>
                <c:pt idx="0">
                  <c:v>2020</c:v>
                </c:pt>
                <c:pt idx="1">
                  <c:v>2021</c:v>
                </c:pt>
                <c:pt idx="2">
                  <c:v>2022</c:v>
                </c:pt>
                <c:pt idx="3">
                  <c:v>2023</c:v>
                </c:pt>
              </c:numCache>
            </c:numRef>
          </c:cat>
          <c:val>
            <c:numRef>
              <c:f>Emissions!$D$31:$G$31</c:f>
              <c:numCache>
                <c:formatCode>#,##0.0</c:formatCode>
                <c:ptCount val="4"/>
                <c:pt idx="0">
                  <c:v>10.57</c:v>
                </c:pt>
                <c:pt idx="1">
                  <c:v>10.65</c:v>
                </c:pt>
                <c:pt idx="2">
                  <c:v>10.13</c:v>
                </c:pt>
                <c:pt idx="3">
                  <c:v>9.97</c:v>
                </c:pt>
              </c:numCache>
            </c:numRef>
          </c:val>
          <c:extLst>
            <c:ext xmlns:c16="http://schemas.microsoft.com/office/drawing/2014/chart" uri="{C3380CC4-5D6E-409C-BE32-E72D297353CC}">
              <c16:uniqueId val="{00000001-029B-4EE3-8184-16B75EAE14FA}"/>
            </c:ext>
          </c:extLst>
        </c:ser>
        <c:dLbls>
          <c:showLegendKey val="0"/>
          <c:showVal val="1"/>
          <c:showCatName val="0"/>
          <c:showSerName val="0"/>
          <c:showPercent val="0"/>
          <c:showBubbleSize val="0"/>
          <c:showLeaderLines val="1"/>
        </c:dLbls>
        <c:overlap val="100"/>
        <c:gapWidth val="50"/>
        <c:axId val="247417515"/>
        <c:axId val="879806648"/>
      </c:barChart>
      <c:catAx>
        <c:axId val="247417515"/>
        <c:scaling>
          <c:orientation val="minMax"/>
        </c:scaling>
        <c:delete val="0"/>
        <c:axPos val="b"/>
        <c:numFmt formatCode="General" sourceLinked="1"/>
        <c:majorTickMark val="out"/>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mn-lt"/>
                <a:ea typeface="+mn-ea"/>
                <a:cs typeface="+mn-cs"/>
              </a:defRPr>
            </a:pPr>
            <a:endParaRPr lang="en-US"/>
          </a:p>
        </c:txPr>
        <c:crossAx val="879806648"/>
        <c:crossesAt val="0"/>
        <c:auto val="0"/>
        <c:lblOffset val="100"/>
        <c:noMultiLvlLbl val="0"/>
      </c:catAx>
      <c:valAx>
        <c:axId val="879806648"/>
        <c:scaling>
          <c:orientation val="minMax"/>
          <c:max val="70"/>
        </c:scaling>
        <c:delete val="1"/>
        <c:axPos val="l"/>
        <c:majorTickMark val="out"/>
        <c:minorTickMark val="none"/>
        <c:tickLblPos val="nextTo"/>
        <c:spPr>
          <a:ln w="6350" cap="flat" cmpd="sng"/>
        </c:spPr>
        <c:crossAx val="247417515"/>
        <c:crosses val="autoZero"/>
        <c:crossBetween val="between"/>
        <c:majorUnit val="10"/>
      </c:valAx>
      <c:spPr>
        <a:noFill/>
        <a:ln w="25400">
          <a:noFill/>
        </a:ln>
        <a:effectLst/>
      </c:spPr>
    </c:plotArea>
    <c:legend>
      <c:legendPos val="b"/>
      <c:layout>
        <c:manualLayout>
          <c:xMode val="edge"/>
          <c:yMode val="edge"/>
          <c:x val="0.3625"/>
          <c:y val="0.89225"/>
          <c:w val="0.2815"/>
          <c:h val="0.08375"/>
        </c:manualLayout>
      </c:layout>
      <c:overlay val="0"/>
      <c:spPr>
        <a:noFill/>
        <a:ln w="6350">
          <a:noFill/>
        </a:ln>
        <a:effectLst/>
      </c:spPr>
      <c:txPr>
        <a:bodyPr vert="horz" rot="0" spcFirstLastPara="1" vertOverflow="ellipsis" anchor="ctr" anchorCtr="1" wrap="square"/>
        <a:lstStyle/>
        <a:p>
          <a:pPr algn="ctr">
            <a:defRPr lang="en-US" sz="1100" b="0" i="0" u="none" baseline="0" kern="1200">
              <a:solidFill>
                <a:srgbClr val="000000"/>
              </a:solidFill>
              <a:latin typeface="+mn-lt"/>
              <a:ea typeface="+mn-ea"/>
              <a:cs typeface="+mn-cs"/>
            </a:defRPr>
          </a:pPr>
          <a:endParaRPr lang="en-US"/>
        </a:p>
      </c:txPr>
    </c:legend>
    <c:plotVisOnly val="1"/>
    <c:dispBlanksAs val="gap"/>
    <c:showDLblsOverMax val="0"/>
  </c:chart>
  <c:spPr>
    <a:solidFill>
      <a:schemeClr val="bg1"/>
    </a:solidFill>
    <a:ln w="9525">
      <a:noFill/>
      <a:round/>
    </a:ln>
    <a:effectLst/>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35"/>
          <c:y val="0.18575"/>
          <c:w val="0.4675"/>
          <c:h val="0.6415"/>
        </c:manualLayout>
      </c:layout>
      <c:pieChart>
        <c:varyColors val="1"/>
        <c:ser>
          <c:idx val="0"/>
          <c:order val="0"/>
          <c:explosion val="0"/>
          <c:dPt>
            <c:idx val="0"/>
            <c:spPr>
              <a:solidFill>
                <a:schemeClr val="accent4">
                  <a:lumMod val="75000"/>
                </a:schemeClr>
              </a:solidFill>
              <a:ln w="19050" cap="flat" cmpd="sng">
                <a:solidFill>
                  <a:schemeClr val="bg1"/>
                </a:solidFill>
              </a:ln>
              <a:effectLst/>
            </c:spPr>
          </c:dPt>
          <c:dPt>
            <c:idx val="1"/>
            <c:spPr>
              <a:solidFill>
                <a:schemeClr val="accent5">
                  <a:lumMod val="75000"/>
                </a:schemeClr>
              </a:solidFill>
              <a:ln w="19050" cap="flat" cmpd="sng">
                <a:solidFill>
                  <a:schemeClr val="bg1"/>
                </a:solidFill>
              </a:ln>
              <a:effectLst/>
            </c:spPr>
          </c:dPt>
          <c:dPt>
            <c:idx val="2"/>
            <c:spPr>
              <a:solidFill>
                <a:schemeClr val="accent3"/>
              </a:solidFill>
              <a:ln w="19050" cap="flat" cmpd="sng">
                <a:solidFill>
                  <a:schemeClr val="bg1"/>
                </a:solidFill>
              </a:ln>
              <a:effectLst/>
            </c:spPr>
          </c:dPt>
          <c:dPt>
            <c:idx val="3"/>
            <c:spPr>
              <a:solidFill>
                <a:srgbClr val="B99D75"/>
              </a:solidFill>
              <a:ln w="19050" cap="flat" cmpd="sng">
                <a:solidFill>
                  <a:schemeClr val="bg1"/>
                </a:solidFill>
              </a:ln>
              <a:effectLst/>
            </c:spPr>
          </c:dPt>
          <c:dPt>
            <c:idx val="4"/>
            <c:spPr>
              <a:solidFill>
                <a:schemeClr val="accent5"/>
              </a:solidFill>
              <a:ln w="19050" cap="flat" cmpd="sng">
                <a:solidFill>
                  <a:schemeClr val="bg1"/>
                </a:solidFill>
              </a:ln>
              <a:effectLst/>
            </c:spPr>
          </c:dPt>
          <c:dPt>
            <c:idx val="5"/>
            <c:spPr>
              <a:solidFill>
                <a:schemeClr val="accent5">
                  <a:lumMod val="50000"/>
                </a:schemeClr>
              </a:solidFill>
              <a:ln w="19050" cap="flat" cmpd="sng">
                <a:solidFill>
                  <a:schemeClr val="bg1"/>
                </a:solidFill>
              </a:ln>
              <a:effectLst/>
            </c:spPr>
          </c:dPt>
          <c:dLbls>
            <c:dLbl>
              <c:idx val="0"/>
              <c:layout>
                <c:manualLayout>
                  <c:x val="0.02775"/>
                  <c:y val="0.06"/>
                </c:manualLayout>
              </c:layout>
              <c:numFmt formatCode="General" sourceLinked="1"/>
              <c:spPr>
                <a:noFill/>
                <a:ln w="6350">
                  <a:noFill/>
                </a:ln>
                <a:effectLst/>
              </c:spPr>
              <c:txPr>
                <a:bodyPr vert="horz" rot="0" spcFirstLastPara="1" vertOverflow="clip" anchor="ctr" anchorCtr="1" wrap="square" lIns="38100" tIns="19050" rIns="38100" bIns="19050">
                  <a:spAutoFit/>
                </a:bodyPr>
                <a:lstStyle/>
                <a:p>
                  <a:pPr algn="ctr">
                    <a:defRPr lang="en-US" sz="1000" b="0" i="0" u="none" baseline="0" kern="1200">
                      <a:solidFill>
                        <a:schemeClr val="tx1"/>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c15:spPr>
                </c:ext>
              </c:extLst>
            </c:dLbl>
            <c:dLbl>
              <c:idx val="1"/>
              <c:layout>
                <c:manualLayout>
                  <c:x val="0.05825"/>
                  <c:y val="-0.0875"/>
                </c:manualLayout>
              </c:layout>
              <c:numFmt formatCode="General" sourceLinked="1"/>
              <c:spPr>
                <a:noFill/>
                <a:ln w="6350">
                  <a:noFill/>
                </a:ln>
                <a:effectLst/>
              </c:spPr>
              <c:txPr>
                <a:bodyPr vert="horz" rot="0" spcFirstLastPara="1" vertOverflow="clip" anchor="ctr" anchorCtr="1" wrap="square" lIns="38100" tIns="19050" rIns="38100" bIns="19050">
                  <a:spAutoFit/>
                </a:bodyPr>
                <a:lstStyle/>
                <a:p>
                  <a:pPr algn="ctr">
                    <a:defRPr lang="en-US" sz="1000" b="0" i="0" u="none" baseline="0" kern="1200">
                      <a:solidFill>
                        <a:schemeClr val="tx1"/>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c15:spPr>
                </c:ext>
              </c:extLst>
            </c:dLbl>
            <c:dLbl>
              <c:idx val="2"/>
              <c:delete val="1"/>
            </c:dLbl>
            <c:dLbl>
              <c:idx val="4"/>
              <c:layout>
                <c:manualLayout>
                  <c:x val="0.00825"/>
                  <c:y val="-0.0275"/>
                </c:manualLayout>
              </c:layout>
              <c:numFmt formatCode="General" sourceLinked="1"/>
              <c:spPr>
                <a:noFill/>
                <a:ln w="6350">
                  <a:noFill/>
                </a:ln>
                <a:effectLst/>
              </c:spPr>
              <c:txPr>
                <a:bodyPr vert="horz" rot="0" spcFirstLastPara="1" vertOverflow="clip" anchor="ctr" anchorCtr="1" wrap="square" lIns="38100" tIns="19050" rIns="38100" bIns="19050">
                  <a:spAutoFit/>
                </a:bodyPr>
                <a:lstStyle/>
                <a:p>
                  <a:pPr algn="ctr">
                    <a:defRPr lang="en-US" sz="1000" b="0" i="0" u="none" baseline="0" kern="1200">
                      <a:solidFill>
                        <a:schemeClr val="tx1"/>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c15:spPr>
                </c:ext>
              </c:extLst>
            </c:dLbl>
            <c:numFmt formatCode="General" sourceLinked="1"/>
            <c:spPr>
              <a:noFill/>
              <a:ln w="6350">
                <a:noFill/>
              </a:ln>
              <a:effectLst/>
            </c:spPr>
            <c:txPr>
              <a:bodyPr vert="horz" rot="0" spcFirstLastPara="1" vertOverflow="clip" anchor="ctr" anchorCtr="1" wrap="square" lIns="38100" tIns="19050" rIns="38100" bIns="19050">
                <a:spAutoFit/>
              </a:bodyPr>
              <a:lstStyle/>
              <a:p>
                <a:pPr algn="ctr">
                  <a:defRPr lang="en-US" sz="1000" b="0" i="0" u="none" baseline="0" kern="1200">
                    <a:solidFill>
                      <a:schemeClr val="tx1"/>
                    </a:solidFill>
                    <a:latin typeface="+mn-lt"/>
                    <a:ea typeface="+mn-ea"/>
                    <a:cs typeface="+mn-cs"/>
                  </a:defRPr>
                </a:pPr>
                <a:endParaRPr lang="en-US"/>
              </a:p>
            </c:txPr>
            <c:dLblPos val="outEnd"/>
            <c:showLegendKey val="0"/>
            <c:showVal val="1"/>
            <c:showCatName val="1"/>
            <c:showSerName val="0"/>
            <c:showPercent val="0"/>
            <c:showBubbleSize val="0"/>
            <c:showLeaderLines val="0"/>
            <c:separator>
</c:separator>
            <c:extLst>
              <c:ext xmlns:c15="http://schemas.microsoft.com/office/drawing/2012/chart" uri="{CE6537A1-D6FC-4f65-9D91-7224C49458BB}">
                <c15:spPr xmlns:c15="http://schemas.microsoft.com/office/drawing/2012/chart">
                  <a:prstGeom prst="wedgeRectCallout">
                    <a:avLst/>
                  </a:prstGeom>
                </c15:spPr>
              </c:ext>
            </c:extLst>
          </c:dLbls>
          <c:cat>
            <c:strRef>
              <c:f>Emissions!$B$82:$B$87</c:f>
              <c:strCache>
                <c:ptCount val="6"/>
                <c:pt idx="0">
                  <c:v>Оксиды азота (NOХ)</c:v>
                </c:pt>
                <c:pt idx="1">
                  <c:v>Диоксид серы (SOX)</c:v>
                </c:pt>
                <c:pt idx="2">
                  <c:v>Летучие органические соединения (ЛОС)</c:v>
                </c:pt>
                <c:pt idx="3">
                  <c:v>Оксид углерода (СО)</c:v>
                </c:pt>
                <c:pt idx="4">
                  <c:v>Твердые частицы (РМ)</c:v>
                </c:pt>
                <c:pt idx="5">
                  <c:v>Прочие</c:v>
                </c:pt>
              </c:strCache>
            </c:strRef>
          </c:cat>
          <c:val>
            <c:numRef>
              <c:f>Emissions!$G$82:$G$87</c:f>
              <c:numCache>
                <c:formatCode>#,##0</c:formatCode>
                <c:ptCount val="6"/>
                <c:pt idx="0">
                  <c:v>102013.57</c:v>
                </c:pt>
                <c:pt idx="1">
                  <c:v>233952.05</c:v>
                </c:pt>
                <c:pt idx="2">
                  <c:v>658.84</c:v>
                </c:pt>
                <c:pt idx="3">
                  <c:v>40844.25</c:v>
                </c:pt>
                <c:pt idx="4">
                  <c:v>53049.61</c:v>
                </c:pt>
                <c:pt idx="5">
                  <c:v>69340.77</c:v>
                </c:pt>
              </c:numCache>
            </c:numRef>
          </c:val>
          <c:extLst>
            <c:ext xmlns:c16="http://schemas.microsoft.com/office/drawing/2014/chart" uri="{C3380CC4-5D6E-409C-BE32-E72D297353CC}">
              <c16:uniqueId val="{0000000C-74D5-400A-AFF6-4D3C996F5E1C}"/>
            </c:ext>
          </c:extLst>
        </c:ser>
        <c:dLbls>
          <c:showLegendKey val="0"/>
          <c:showVal val="0"/>
          <c:showCatName val="0"/>
          <c:showSerName val="0"/>
          <c:showPercent val="0"/>
          <c:showBubbleSize val="0"/>
          <c:showLeaderLines val="0"/>
        </c:dLbls>
      </c:pieChart>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7725"/>
          <c:y val="0.0085"/>
          <c:w val="0.7925"/>
          <c:h val="0.84525"/>
        </c:manualLayout>
      </c:layout>
      <c:barChart>
        <c:barDir val="col"/>
        <c:grouping val="clustered"/>
        <c:varyColors val="0"/>
        <c:ser>
          <c:idx val="1"/>
          <c:order val="0"/>
          <c:tx>
            <c:v>2020</c:v>
          </c:tx>
          <c:spPr>
            <a:solidFill>
              <a:srgbClr val="002060"/>
            </a:solidFill>
            <a:ln w="6350">
              <a:noFill/>
            </a:ln>
            <a:effectLst/>
          </c:spPr>
          <c:invertIfNegative val="0"/>
          <c:dPt>
            <c:idx val="0"/>
            <c:invertIfNegative val="0"/>
          </c:dPt>
          <c:dPt>
            <c:idx val="1"/>
            <c:invertIfNegative val="0"/>
          </c:dPt>
          <c:dPt>
            <c:idx val="2"/>
            <c:invertIfNegative val="0"/>
          </c:dPt>
          <c:dPt>
            <c:idx val="3"/>
            <c:invertIfNegative val="0"/>
          </c:dPt>
          <c:dLbls>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100" b="1" i="0" u="none" baseline="0" kern="120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'Water resources'!$D$5:$G$5</c:f>
              <c:numCache>
                <c:formatCode>General</c:formatCode>
                <c:ptCount val="4"/>
                <c:pt idx="0">
                  <c:v>2020</c:v>
                </c:pt>
                <c:pt idx="1">
                  <c:v>2021</c:v>
                </c:pt>
                <c:pt idx="2">
                  <c:v>2022</c:v>
                </c:pt>
                <c:pt idx="3">
                  <c:v>2023</c:v>
                </c:pt>
              </c:numCache>
            </c:numRef>
          </c:cat>
          <c:val>
            <c:numRef>
              <c:f>'Water resources'!$D$6:$G$6</c:f>
              <c:numCache>
                <c:formatCode>#,##0</c:formatCode>
                <c:ptCount val="4"/>
                <c:pt idx="0">
                  <c:v>6.887072544E7</c:v>
                </c:pt>
                <c:pt idx="1">
                  <c:v>6.407756239E7</c:v>
                </c:pt>
                <c:pt idx="2">
                  <c:v>6.376222598E7</c:v>
                </c:pt>
                <c:pt idx="3">
                  <c:v>6.392374206E7</c:v>
                </c:pt>
              </c:numCache>
            </c:numRef>
          </c:val>
          <c:extLst>
            <c:ext xmlns:c16="http://schemas.microsoft.com/office/drawing/2014/chart" uri="{C3380CC4-5D6E-409C-BE32-E72D297353CC}">
              <c16:uniqueId val="{00000008-9211-4B00-9B7D-EBA756F1747C}"/>
            </c:ext>
          </c:extLst>
        </c:ser>
        <c:dLbls>
          <c:showLegendKey val="0"/>
          <c:showVal val="1"/>
          <c:showCatName val="0"/>
          <c:showSerName val="0"/>
          <c:showPercent val="0"/>
          <c:showBubbleSize val="0"/>
          <c:showLeaderLines val="1"/>
        </c:dLbls>
        <c:gapWidth val="50"/>
        <c:axId val="640115899"/>
        <c:axId val="350718948"/>
      </c:barChart>
      <c:catAx>
        <c:axId val="640115899"/>
        <c:scaling>
          <c:orientation val="minMax"/>
        </c:scaling>
        <c:delete val="0"/>
        <c:axPos val="b"/>
        <c:numFmt formatCode="General" sourceLinked="1"/>
        <c:majorTickMark val="out"/>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lumMod val="65000"/>
                    <a:lumOff val="35000"/>
                  </a:schemeClr>
                </a:solidFill>
                <a:latin typeface="+mn-lt"/>
                <a:ea typeface="+mn-ea"/>
                <a:cs typeface="+mn-cs"/>
              </a:defRPr>
            </a:pPr>
            <a:endParaRPr lang="en-US"/>
          </a:p>
        </c:txPr>
        <c:crossAx val="350718948"/>
        <c:crosses val="autoZero"/>
        <c:auto val="1"/>
        <c:lblOffset val="100"/>
        <c:noMultiLvlLbl val="0"/>
      </c:catAx>
      <c:valAx>
        <c:axId val="350718948"/>
        <c:scaling>
          <c:orientation val="minMax"/>
          <c:min val="0"/>
        </c:scaling>
        <c:delete val="1"/>
        <c:axPos val="l"/>
        <c:majorTickMark val="out"/>
        <c:minorTickMark val="none"/>
        <c:tickLblPos val="nextTo"/>
        <c:spPr>
          <a:ln w="6350" cap="flat" cmpd="sng"/>
        </c:spPr>
        <c:crossAx val="640115899"/>
        <c:crosses val="autoZero"/>
        <c:crossBetween val="between"/>
      </c:valAx>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35"/>
          <c:y val="0.2075"/>
          <c:w val="0.5145"/>
          <c:h val="0.65825"/>
        </c:manualLayout>
      </c:layout>
      <c:pieChart>
        <c:varyColors val="1"/>
        <c:ser>
          <c:idx val="0"/>
          <c:order val="0"/>
          <c:explosion val="0"/>
          <c:dPt>
            <c:idx val="0"/>
            <c:spPr>
              <a:solidFill>
                <a:srgbClr val="002060"/>
              </a:solidFill>
              <a:ln w="19050" cap="flat" cmpd="sng">
                <a:solidFill>
                  <a:schemeClr val="bg1"/>
                </a:solidFill>
              </a:ln>
              <a:effectLst/>
            </c:spPr>
          </c:dPt>
          <c:dPt>
            <c:idx val="1"/>
            <c:spPr>
              <a:solidFill>
                <a:srgbClr val="B99D75"/>
              </a:solidFill>
              <a:ln w="19050" cap="flat" cmpd="sng">
                <a:solidFill>
                  <a:schemeClr val="bg1"/>
                </a:solidFill>
              </a:ln>
              <a:effectLst/>
            </c:spPr>
          </c:dPt>
          <c:dPt>
            <c:idx val="2"/>
            <c:spPr>
              <a:solidFill>
                <a:srgbClr val="CC9900"/>
              </a:solidFill>
              <a:ln w="19050" cap="flat" cmpd="sng">
                <a:solidFill>
                  <a:schemeClr val="bg1"/>
                </a:solidFill>
              </a:ln>
              <a:effectLst/>
            </c:spPr>
          </c:dPt>
          <c:dPt>
            <c:idx val="3"/>
            <c:spPr>
              <a:solidFill>
                <a:schemeClr val="accent4"/>
              </a:solidFill>
              <a:ln w="19050" cap="flat" cmpd="sng">
                <a:solidFill>
                  <a:schemeClr val="bg1"/>
                </a:solidFill>
              </a:ln>
              <a:effectLst/>
            </c:spPr>
          </c:dPt>
          <c:dPt>
            <c:idx val="4"/>
            <c:spPr>
              <a:solidFill>
                <a:schemeClr val="accent5"/>
              </a:solidFill>
              <a:ln w="19050" cap="flat" cmpd="sng">
                <a:solidFill>
                  <a:schemeClr val="bg1"/>
                </a:solidFill>
              </a:ln>
              <a:effectLst/>
            </c:spPr>
          </c:dPt>
          <c:dLbls>
            <c:dLbl>
              <c:idx val="0"/>
              <c:layout>
                <c:manualLayout>
                  <c:x val="-0.0115"/>
                  <c:y val="0.0645"/>
                </c:manualLayout>
              </c:layout>
              <c:numFmt formatCode="General" sourceLinked="1"/>
              <c:spPr>
                <a:noFill/>
                <a:ln w="6350">
                  <a:noFill/>
                </a:ln>
                <a:effectLst/>
              </c:spPr>
              <c:txPr>
                <a:bodyPr vert="horz" rot="0" spcFirstLastPara="1" vertOverflow="ellipsis" anchor="ctr" anchorCtr="1" wrap="square" lIns="38100" tIns="19050" rIns="38100" bIns="19050"/>
                <a:lstStyle/>
                <a:p>
                  <a:pPr algn="ctr">
                    <a:defRPr lang="en-US" sz="1200" b="0" i="0" u="none" baseline="0" kern="1200">
                      <a:solidFill>
                        <a:srgbClr val="000000"/>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221"/>
                      <c:h val="0.14425"/>
                    </c:manualLayout>
                  </c15:layout>
                </c:ext>
              </c:extLst>
            </c:dLbl>
            <c:dLbl>
              <c:idx val="1"/>
              <c:layout>
                <c:manualLayout>
                  <c:x val="0.11125"/>
                  <c:y val="-0.061"/>
                </c:manualLayout>
              </c:layout>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200" b="0" i="0" u="none" baseline="0" kern="1200">
                      <a:solidFill>
                        <a:srgbClr val="000000"/>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239"/>
                      <c:h val="0.18025"/>
                    </c:manualLayout>
                  </c15:layout>
                </c:ext>
              </c:extLst>
            </c:dLbl>
            <c:dLbl>
              <c:idx val="2"/>
              <c:layout>
                <c:manualLayout>
                  <c:x val="-0.02075"/>
                  <c:y val="0.09975"/>
                </c:manualLayout>
              </c:layout>
              <c:numFmt formatCode="General" sourceLinked="1"/>
              <c:spPr>
                <a:noFill/>
                <a:ln w="6350">
                  <a:noFill/>
                </a:ln>
                <a:effectLst/>
              </c:spPr>
              <c:txPr>
                <a:bodyPr vert="horz" rot="0" spcFirstLastPara="1" vertOverflow="ellipsis" anchor="ctr" anchorCtr="1" wrap="square" lIns="38100" tIns="19050" rIns="38100" bIns="19050"/>
                <a:lstStyle/>
                <a:p>
                  <a:pPr algn="ctr">
                    <a:defRPr lang="en-US" sz="1200" b="0" i="0" u="none" baseline="0" kern="1200">
                      <a:solidFill>
                        <a:srgbClr val="000000"/>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281"/>
                      <c:h val="0.117"/>
                    </c:manualLayout>
                  </c15:layout>
                </c:ext>
              </c:extLst>
            </c:dLbl>
            <c:dLbl>
              <c:idx val="3"/>
              <c:layout>
                <c:manualLayout>
                  <c:x val="-0.039"/>
                  <c:y val="0.0405"/>
                </c:manualLayout>
              </c:layout>
              <c:numFmt formatCode="General" sourceLinked="1"/>
              <c:spPr>
                <a:noFill/>
                <a:ln w="6350">
                  <a:noFill/>
                </a:ln>
                <a:effectLst/>
              </c:spPr>
              <c:txPr>
                <a:bodyPr vert="horz" rot="0" spcFirstLastPara="1" vertOverflow="ellipsis" anchor="ctr" anchorCtr="1" wrap="square" lIns="38100" tIns="19050" rIns="38100" bIns="19050"/>
                <a:lstStyle/>
                <a:p>
                  <a:pPr algn="ctr">
                    <a:defRPr lang="en-US" sz="1200" b="0" i="0" u="none" baseline="0" kern="1200">
                      <a:solidFill>
                        <a:srgbClr val="000000"/>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2465"/>
                      <c:h val="0.13425"/>
                    </c:manualLayout>
                  </c15:layout>
                </c:ext>
              </c:extLst>
            </c:dLbl>
            <c:dLbl>
              <c:idx val="4"/>
              <c:layout>
                <c:manualLayout>
                  <c:x val="0.04625"/>
                  <c:y val="-0.00325"/>
                </c:manualLayout>
              </c:layout>
              <c:numFmt formatCode="General" sourceLinked="1"/>
              <c:spPr>
                <a:noFill/>
                <a:ln w="6350">
                  <a:noFill/>
                </a:ln>
                <a:effectLst/>
              </c:spPr>
              <c:txPr>
                <a:bodyPr vert="horz" rot="0" spcFirstLastPara="1" vertOverflow="ellipsis" anchor="ctr" anchorCtr="1" wrap="square" lIns="38100" tIns="19050" rIns="38100" bIns="19050"/>
                <a:lstStyle/>
                <a:p>
                  <a:pPr algn="ctr">
                    <a:defRPr lang="en-US" sz="1200" b="0" i="0" u="none" baseline="0" kern="1200">
                      <a:solidFill>
                        <a:srgbClr val="000000"/>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245"/>
                      <c:h val="0.1675"/>
                    </c:manualLayout>
                  </c15:layout>
                </c:ext>
              </c:extLst>
            </c:dLbl>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200" b="0" i="0" u="none" baseline="0" kern="1200">
                    <a:solidFill>
                      <a:srgbClr val="000000"/>
                    </a:solidFill>
                    <a:latin typeface="+mn-lt"/>
                    <a:ea typeface="+mn-ea"/>
                    <a:cs typeface="+mn-cs"/>
                  </a:defRPr>
                </a:pPr>
                <a:endParaRPr lang="en-US"/>
              </a:p>
            </c:txPr>
            <c:dLblPos val="bestFit"/>
            <c:showLegendKey val="0"/>
            <c:showVal val="1"/>
            <c:showCatName val="1"/>
            <c:showSerName val="0"/>
            <c:showPercent val="0"/>
            <c:showBubbleSize val="0"/>
            <c:showLeaderLines val="0"/>
          </c:dLbls>
          <c:cat>
            <c:strRef>
              <c:f>'Water resources'!$B$25:$B$29</c:f>
              <c:strCache>
                <c:ptCount val="5"/>
                <c:pt idx="0">
                  <c:v>поверхностные водные объекты</c:v>
                </c:pt>
                <c:pt idx="1">
                  <c:v>подземные водные объекты</c:v>
                </c:pt>
                <c:pt idx="2">
                  <c:v>городские системы водоснабжения</c:v>
                </c:pt>
                <c:pt idx="3">
                  <c:v>воды сторонних организаций</c:v>
                </c:pt>
                <c:pt idx="4">
                  <c:v>другие системы водоснабжения</c:v>
                </c:pt>
              </c:strCache>
            </c:strRef>
          </c:cat>
          <c:val>
            <c:numRef>
              <c:f>'Water resources'!$G$25:$G$29</c:f>
              <c:numCache>
                <c:formatCode>#,##0</c:formatCode>
                <c:ptCount val="5"/>
                <c:pt idx="0">
                  <c:v>4527.36</c:v>
                </c:pt>
                <c:pt idx="1">
                  <c:v>18153.67</c:v>
                </c:pt>
                <c:pt idx="2">
                  <c:v>6010.74</c:v>
                </c:pt>
                <c:pt idx="3">
                  <c:v>45.39</c:v>
                </c:pt>
                <c:pt idx="4">
                  <c:v>913.96</c:v>
                </c:pt>
              </c:numCache>
            </c:numRef>
          </c:val>
          <c:extLst>
            <c:ext xmlns:c16="http://schemas.microsoft.com/office/drawing/2014/chart" uri="{C3380CC4-5D6E-409C-BE32-E72D297353CC}">
              <c16:uniqueId val="{0000000A-5094-46FC-A494-8B027EE0EE51}"/>
            </c:ext>
          </c:extLst>
        </c:ser>
        <c:dLbls>
          <c:showLegendKey val="0"/>
          <c:showVal val="0"/>
          <c:showCatName val="0"/>
          <c:showSerName val="0"/>
          <c:showPercent val="0"/>
          <c:showBubbleSize val="0"/>
          <c:showLeaderLines val="0"/>
        </c:dLbls>
      </c:pieChart>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565"/>
          <c:y val="0.0015"/>
          <c:w val="0.8715"/>
          <c:h val="0.88475"/>
        </c:manualLayout>
      </c:layout>
      <c:barChart>
        <c:barDir val="col"/>
        <c:grouping val="clustered"/>
        <c:varyColors val="0"/>
        <c:ser>
          <c:idx val="1"/>
          <c:order val="0"/>
          <c:spPr>
            <a:solidFill>
              <a:srgbClr val="002060"/>
            </a:solidFill>
            <a:ln w="6350">
              <a:noFill/>
            </a:ln>
            <a:effectLst/>
          </c:spPr>
          <c:invertIfNegative val="0"/>
          <c:dPt>
            <c:idx val="0"/>
            <c:invertIfNegative val="0"/>
          </c:dPt>
          <c:dPt>
            <c:idx val="1"/>
            <c:invertIfNegative val="0"/>
          </c:dPt>
          <c:dPt>
            <c:idx val="2"/>
            <c:invertIfNegative val="0"/>
          </c:dPt>
          <c:dPt>
            <c:idx val="3"/>
            <c:invertIfNegative val="0"/>
          </c:dPt>
          <c:dLbls>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100" b="1" i="0" u="none" baseline="0" kern="120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'Water resources'!$D$5:$G$5</c:f>
              <c:numCache>
                <c:formatCode>General</c:formatCode>
                <c:ptCount val="4"/>
                <c:pt idx="0">
                  <c:v>2020</c:v>
                </c:pt>
                <c:pt idx="1">
                  <c:v>2021</c:v>
                </c:pt>
                <c:pt idx="2">
                  <c:v>2022</c:v>
                </c:pt>
                <c:pt idx="3">
                  <c:v>2023</c:v>
                </c:pt>
              </c:numCache>
            </c:numRef>
          </c:cat>
          <c:val>
            <c:numRef>
              <c:f>'Water resources'!$D$35:$G$35</c:f>
              <c:numCache>
                <c:formatCode>#,##0</c:formatCode>
                <c:ptCount val="4"/>
                <c:pt idx="0">
                  <c:v>6.866135462E7</c:v>
                </c:pt>
                <c:pt idx="1">
                  <c:v>6.385944333E7</c:v>
                </c:pt>
                <c:pt idx="2">
                  <c:v>6.354123196E7</c:v>
                </c:pt>
                <c:pt idx="3">
                  <c:v>6.36829388E7</c:v>
                </c:pt>
              </c:numCache>
            </c:numRef>
          </c:val>
          <c:extLst>
            <c:ext xmlns:c16="http://schemas.microsoft.com/office/drawing/2014/chart" uri="{C3380CC4-5D6E-409C-BE32-E72D297353CC}">
              <c16:uniqueId val="{00000008-5066-4281-924A-B12630704B15}"/>
            </c:ext>
          </c:extLst>
        </c:ser>
        <c:dLbls>
          <c:showLegendKey val="0"/>
          <c:showVal val="0"/>
          <c:showCatName val="0"/>
          <c:showSerName val="0"/>
          <c:showPercent val="0"/>
          <c:showBubbleSize val="0"/>
          <c:showLeaderLines val="1"/>
        </c:dLbls>
        <c:gapWidth val="80"/>
        <c:axId val="2074218790"/>
        <c:axId val="1273948746"/>
      </c:barChart>
      <c:catAx>
        <c:axId val="2074218790"/>
        <c:scaling>
          <c:orientation val="minMax"/>
        </c:scaling>
        <c:delete val="0"/>
        <c:axPos val="b"/>
        <c:numFmt formatCode="General" sourceLinked="1"/>
        <c:majorTickMark val="out"/>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lumMod val="65000"/>
                    <a:lumOff val="35000"/>
                  </a:schemeClr>
                </a:solidFill>
                <a:latin typeface="+mn-lt"/>
                <a:ea typeface="+mn-ea"/>
                <a:cs typeface="+mn-cs"/>
              </a:defRPr>
            </a:pPr>
            <a:endParaRPr lang="en-US"/>
          </a:p>
        </c:txPr>
        <c:crossAx val="1273948746"/>
        <c:crosses val="autoZero"/>
        <c:auto val="0"/>
        <c:lblOffset val="100"/>
        <c:noMultiLvlLbl val="0"/>
      </c:catAx>
      <c:valAx>
        <c:axId val="1273948746"/>
        <c:scaling>
          <c:orientation val="minMax"/>
          <c:min val="0"/>
        </c:scaling>
        <c:delete val="1"/>
        <c:axPos val="l"/>
        <c:majorTickMark val="out"/>
        <c:minorTickMark val="none"/>
        <c:tickLblPos val="nextTo"/>
        <c:spPr>
          <a:ln w="6350" cap="flat" cmpd="sng"/>
        </c:spPr>
        <c:crossAx val="2074218790"/>
        <c:crosses val="autoZero"/>
        <c:crossBetween val="between"/>
      </c:valAx>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75"/>
          <c:y val="0.145"/>
          <c:w val="0.431"/>
          <c:h val="0.67375"/>
        </c:manualLayout>
      </c:layout>
      <c:pieChart>
        <c:varyColors val="1"/>
        <c:ser>
          <c:idx val="0"/>
          <c:order val="0"/>
          <c:explosion val="0"/>
          <c:dPt>
            <c:idx val="0"/>
            <c:spPr>
              <a:solidFill>
                <a:schemeClr val="accent1"/>
              </a:solidFill>
              <a:ln w="19050" cap="flat" cmpd="sng">
                <a:solidFill>
                  <a:schemeClr val="bg1"/>
                </a:solidFill>
              </a:ln>
              <a:effectLst/>
            </c:spPr>
          </c:dPt>
          <c:dPt>
            <c:idx val="1"/>
            <c:spPr>
              <a:solidFill>
                <a:srgbClr val="B99D75"/>
              </a:solidFill>
              <a:ln w="19050" cap="flat" cmpd="sng">
                <a:solidFill>
                  <a:schemeClr val="bg1"/>
                </a:solidFill>
              </a:ln>
              <a:effectLst/>
            </c:spPr>
          </c:dPt>
          <c:dPt>
            <c:idx val="2"/>
            <c:spPr>
              <a:solidFill>
                <a:schemeClr val="accent1">
                  <a:lumMod val="50000"/>
                </a:schemeClr>
              </a:solidFill>
              <a:ln w="19050" cap="flat" cmpd="sng">
                <a:solidFill>
                  <a:schemeClr val="bg1"/>
                </a:solidFill>
              </a:ln>
              <a:effectLst/>
            </c:spPr>
          </c:dPt>
          <c:dPt>
            <c:idx val="3"/>
            <c:spPr>
              <a:solidFill>
                <a:schemeClr val="accent4"/>
              </a:solidFill>
              <a:ln w="19050" cap="flat" cmpd="sng">
                <a:solidFill>
                  <a:schemeClr val="bg1"/>
                </a:solidFill>
              </a:ln>
              <a:effectLst/>
            </c:spPr>
          </c:dPt>
          <c:dPt>
            <c:idx val="4"/>
            <c:spPr>
              <a:solidFill>
                <a:schemeClr val="accent5"/>
              </a:solidFill>
              <a:ln w="19050" cap="flat" cmpd="sng">
                <a:solidFill>
                  <a:schemeClr val="bg1"/>
                </a:solidFill>
              </a:ln>
              <a:effectLst/>
            </c:spPr>
          </c:dPt>
          <c:dPt>
            <c:idx val="5"/>
            <c:spPr>
              <a:solidFill>
                <a:schemeClr val="accent6"/>
              </a:solidFill>
              <a:ln w="19050" cap="flat" cmpd="sng">
                <a:solidFill>
                  <a:schemeClr val="bg1"/>
                </a:solidFill>
              </a:ln>
              <a:effectLst/>
            </c:spPr>
          </c:dPt>
          <c:dPt>
            <c:idx val="6"/>
            <c:spPr>
              <a:solidFill>
                <a:schemeClr val="accent5">
                  <a:lumMod val="60000"/>
                  <a:lumOff val="40000"/>
                </a:schemeClr>
              </a:solidFill>
              <a:ln w="19050" cap="flat" cmpd="sng">
                <a:solidFill>
                  <a:schemeClr val="bg1"/>
                </a:solidFill>
              </a:ln>
              <a:effectLst/>
            </c:spPr>
          </c:dPt>
          <c:dPt>
            <c:idx val="7"/>
            <c:spPr>
              <a:solidFill>
                <a:srgbClr val="002060"/>
              </a:solidFill>
              <a:ln w="19050" cap="flat" cmpd="sng">
                <a:solidFill>
                  <a:schemeClr val="bg1"/>
                </a:solidFill>
              </a:ln>
              <a:effectLst/>
            </c:spPr>
          </c:dPt>
          <c:dPt>
            <c:idx val="8"/>
            <c:spPr>
              <a:solidFill>
                <a:schemeClr val="accent3">
                  <a:lumMod val="60000"/>
                </a:schemeClr>
              </a:solidFill>
              <a:ln w="19050" cap="flat" cmpd="sng">
                <a:solidFill>
                  <a:schemeClr val="bg1"/>
                </a:solidFill>
              </a:ln>
              <a:effectLst/>
            </c:spPr>
          </c:dPt>
          <c:dPt>
            <c:idx val="9"/>
            <c:spPr>
              <a:solidFill>
                <a:schemeClr val="accent4">
                  <a:lumMod val="60000"/>
                </a:schemeClr>
              </a:solidFill>
              <a:ln w="19050" cap="flat" cmpd="sng">
                <a:solidFill>
                  <a:schemeClr val="bg1"/>
                </a:solidFill>
              </a:ln>
              <a:effectLst/>
            </c:spPr>
          </c:dPt>
          <c:dPt>
            <c:idx val="10"/>
            <c:spPr>
              <a:solidFill>
                <a:schemeClr val="accent5">
                  <a:lumMod val="60000"/>
                </a:schemeClr>
              </a:solidFill>
              <a:ln w="19050" cap="flat" cmpd="sng">
                <a:solidFill>
                  <a:schemeClr val="bg1"/>
                </a:solidFill>
              </a:ln>
              <a:effectLst/>
            </c:spPr>
          </c:dPt>
          <c:dLbls>
            <c:dLbl>
              <c:idx val="0"/>
              <c:layout/>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200" b="0" i="0" u="none" baseline="0" kern="1200">
                      <a:solidFill>
                        <a:srgbClr val="000000"/>
                      </a:solidFill>
                      <a:latin typeface="+mn-lt"/>
                      <a:ea typeface="+mn-ea"/>
                      <a:cs typeface="+mn-cs"/>
                    </a:defRPr>
                  </a:pPr>
                  <a:endParaRPr lang="en-US"/>
                </a:p>
              </c:txPr>
              <c:dLblPos val="bestFit"/>
              <c:showLegendKey val="0"/>
              <c:showVal val="0"/>
              <c:showCatName val="1"/>
              <c:showSerName val="0"/>
              <c:showPercent val="0"/>
              <c:showBubbleSize val="0"/>
            </c:dLbl>
            <c:dLbl>
              <c:idx val="1"/>
              <c:layout>
                <c:manualLayout>
                  <c:x val="0.0285"/>
                  <c:y val="-0.00925"/>
                </c:manualLayout>
              </c:layout>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200" b="0" i="0" u="none" baseline="0" kern="1200">
                      <a:solidFill>
                        <a:srgbClr val="000000"/>
                      </a:solidFill>
                      <a:latin typeface="+mn-lt"/>
                      <a:ea typeface="+mn-ea"/>
                      <a:cs typeface="+mn-cs"/>
                    </a:defRPr>
                  </a:pPr>
                  <a:endParaRPr lang="en-US"/>
                </a:p>
              </c:txPr>
              <c:dLblPos val="bestFit"/>
              <c:showLegendKey val="0"/>
              <c:showVal val="0"/>
              <c:showCatName val="1"/>
              <c:showSerName val="0"/>
              <c:showPercent val="0"/>
              <c:showBubbleSize val="0"/>
            </c:dLbl>
            <c:dLbl>
              <c:idx val="2"/>
              <c:layout>
                <c:manualLayout>
                  <c:x val="0.01425"/>
                  <c:y val="-0.01625"/>
                </c:manualLayout>
              </c:layout>
              <c:numFmt formatCode="General" sourceLinked="1"/>
              <c:spPr>
                <a:noFill/>
                <a:ln w="6350">
                  <a:noFill/>
                </a:ln>
                <a:effectLst/>
              </c:spPr>
              <c:tx>
                <c:rich>
                  <a:bodyPr vert="horz" rot="0" spcFirstLastPara="1" vertOverflow="ellipsis" anchor="ctr" anchorCtr="1" wrap="square" lIns="38100" tIns="19050" rIns="38100" bIns="19050">
                    <a:spAutoFit/>
                  </a:bodyPr>
                  <a:lstStyle/>
                  <a:p>
                    <a:pPr algn="ctr">
                      <a:defRPr lang="en-US" sz="1200" b="0" i="0" u="none" baseline="0" kern="1200">
                        <a:solidFill>
                          <a:srgbClr val="000000"/>
                        </a:solidFill>
                        <a:latin typeface="+mn-lt"/>
                        <a:ea typeface="+mn-ea"/>
                        <a:cs typeface="+mn-cs"/>
                      </a:defRPr>
                    </a:pPr>
                    <a:fld id="{FD1A65F7-457E-45A6-B0B8-84B2F76F46F8}" type="CATEGORYNAME">
                      <a:rPr lang="en-US"/>
                      <a:t>[CATEGORY NAME]</a:t>
                    </a:fld>
                  </a:p>
                </c:rich>
              </c:tx>
              <c:txPr>
                <a:bodyPr vert="horz" rot="0" spcFirstLastPara="1" vertOverflow="ellipsis" anchor="ctr" anchorCtr="1" wrap="square" lIns="38100" tIns="19050" rIns="38100" bIns="19050">
                  <a:spAutoFit/>
                </a:bodyPr>
                <a:lstStyle/>
                <a:p>
                  <a:pPr algn="ctr">
                    <a:defRPr lang="en-US" sz="1200" b="0" i="0" u="none" baseline="0" kern="1200">
                      <a:solidFill>
                        <a:srgbClr val="000000"/>
                      </a:solidFill>
                      <a:latin typeface="+mn-lt"/>
                      <a:ea typeface="+mn-ea"/>
                      <a:cs typeface="+mn-cs"/>
                    </a:defRPr>
                  </a:pPr>
                  <a:endParaRPr lang="en-US"/>
                </a:p>
              </c:txPr>
              <c:dLblPos val="bestFit"/>
              <c:showLegendKey val="0"/>
              <c:showVal val="0"/>
              <c:showCatName val="1"/>
              <c:showSerName val="0"/>
              <c:showPercent val="0"/>
              <c:showBubbleSize val="0"/>
            </c:dLbl>
            <c:dLbl>
              <c:idx val="3"/>
              <c:layout/>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200" b="0" i="0" u="none" baseline="0" kern="1200">
                      <a:solidFill>
                        <a:srgbClr val="000000"/>
                      </a:solidFill>
                      <a:latin typeface="+mn-lt"/>
                      <a:ea typeface="+mn-ea"/>
                      <a:cs typeface="+mn-cs"/>
                    </a:defRPr>
                  </a:pPr>
                  <a:endParaRPr lang="en-US"/>
                </a:p>
              </c:txPr>
              <c:dLblPos val="bestFit"/>
              <c:showLegendKey val="0"/>
              <c:showVal val="0"/>
              <c:showCatName val="1"/>
              <c:showSerName val="0"/>
              <c:showPercent val="0"/>
              <c:showBubbleSize val="0"/>
            </c:dLbl>
            <c:dLbl>
              <c:idx val="4"/>
              <c:layout>
                <c:manualLayout>
                  <c:x val="0.0085"/>
                  <c:y val="0.0035"/>
                </c:manualLayout>
              </c:layout>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200" b="0" i="0" u="none" baseline="0" kern="1200">
                      <a:solidFill>
                        <a:srgbClr val="000000"/>
                      </a:solidFill>
                      <a:latin typeface="+mn-lt"/>
                      <a:ea typeface="+mn-ea"/>
                      <a:cs typeface="+mn-cs"/>
                    </a:defRPr>
                  </a:pPr>
                  <a:endParaRPr lang="en-US"/>
                </a:p>
              </c:txPr>
              <c:dLblPos val="bestFit"/>
              <c:showLegendKey val="0"/>
              <c:showVal val="0"/>
              <c:showCatName val="1"/>
              <c:showSerName val="0"/>
              <c:showPercent val="0"/>
              <c:showBubbleSize val="0"/>
            </c:dLbl>
            <c:dLbl>
              <c:idx val="5"/>
              <c:delete val="1"/>
            </c:dLbl>
            <c:dLbl>
              <c:idx val="6"/>
              <c:layout>
                <c:manualLayout>
                  <c:x val="0.03725"/>
                  <c:y val="0.047"/>
                </c:manualLayout>
              </c:layout>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200" b="0" i="0" u="none" baseline="0" kern="1200">
                      <a:solidFill>
                        <a:srgbClr val="000000"/>
                      </a:solidFill>
                      <a:latin typeface="+mn-lt"/>
                      <a:ea typeface="+mn-ea"/>
                      <a:cs typeface="+mn-cs"/>
                    </a:defRPr>
                  </a:pPr>
                  <a:endParaRPr lang="en-US"/>
                </a:p>
              </c:txPr>
              <c:dLblPos val="bestFit"/>
              <c:showLegendKey val="0"/>
              <c:showVal val="0"/>
              <c:showCatName val="1"/>
              <c:showSerName val="0"/>
              <c:showPercent val="0"/>
              <c:showBubbleSize val="0"/>
            </c:dLbl>
            <c:dLbl>
              <c:idx val="7"/>
              <c:layout>
                <c:manualLayout>
                  <c:x val="-0.0035"/>
                  <c:y val="-0.16375"/>
                </c:manualLayout>
              </c:layout>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200" b="0" i="0" u="none" baseline="0" kern="1200">
                      <a:solidFill>
                        <a:schemeClr val="bg1"/>
                      </a:solidFill>
                      <a:latin typeface="+mn-lt"/>
                      <a:ea typeface="+mn-ea"/>
                      <a:cs typeface="+mn-cs"/>
                    </a:defRPr>
                  </a:pPr>
                  <a:endParaRPr lang="en-US"/>
                </a:p>
              </c:txPr>
              <c:dLblPos val="bestFit"/>
              <c:showLegendKey val="0"/>
              <c:showVal val="0"/>
              <c:showCatName val="1"/>
              <c:showSerName val="0"/>
              <c:showPercent val="0"/>
              <c:showBubbleSize val="0"/>
            </c:dLbl>
            <c:dLbl>
              <c:idx val="8"/>
              <c:layout>
                <c:manualLayout>
                  <c:x val="0.12"/>
                  <c:y val="0.13775"/>
                </c:manualLayout>
              </c:layout>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200" b="0" i="0" u="none" baseline="0" kern="1200">
                      <a:solidFill>
                        <a:schemeClr val="bg1"/>
                      </a:solidFill>
                      <a:latin typeface="+mn-lt"/>
                      <a:ea typeface="+mn-ea"/>
                      <a:cs typeface="+mn-cs"/>
                    </a:defRPr>
                  </a:pPr>
                  <a:endParaRPr lang="en-US"/>
                </a:p>
              </c:txPr>
              <c:dLblPos val="bestFit"/>
              <c:showLegendKey val="0"/>
              <c:showVal val="0"/>
              <c:showCatName val="1"/>
              <c:showSerName val="0"/>
              <c:showPercent val="0"/>
              <c:showBubbleSize val="0"/>
            </c:dLbl>
            <c:dLbl>
              <c:idx val="9"/>
              <c:layout>
                <c:manualLayout>
                  <c:x val="-0.0555"/>
                  <c:y val="0.00675"/>
                </c:manualLayout>
              </c:layout>
              <c:numFmt formatCode="General" sourceLinked="1"/>
              <c:spPr>
                <a:noFill/>
                <a:ln w="6350">
                  <a:noFill/>
                </a:ln>
                <a:effectLst/>
              </c:spPr>
              <c:txPr>
                <a:bodyPr vert="horz" rot="0" spcFirstLastPara="1" vertOverflow="ellipsis" anchor="ctr" anchorCtr="1" wrap="square" lIns="38100" tIns="19050" rIns="38100" bIns="19050"/>
                <a:lstStyle/>
                <a:p>
                  <a:pPr algn="ctr">
                    <a:defRPr lang="en-US" sz="1200" b="0" i="0" u="none" baseline="0" kern="1200">
                      <a:solidFill>
                        <a:srgbClr val="000000"/>
                      </a:solidFill>
                      <a:latin typeface="+mn-lt"/>
                      <a:ea typeface="+mn-ea"/>
                      <a:cs typeface="+mn-cs"/>
                    </a:defRPr>
                  </a:pPr>
                  <a:endParaRPr lang="en-US"/>
                </a:p>
              </c:txPr>
              <c:dLblPos val="bestFit"/>
              <c:showLegendKey val="0"/>
              <c:showVal val="0"/>
              <c:showCatName val="1"/>
              <c:showSerName val="0"/>
              <c:showPercent val="0"/>
              <c:showBubbleSize val="0"/>
              <c:extLst>
                <c:ext xmlns:c15="http://schemas.microsoft.com/office/drawing/2012/chart" uri="{CE6537A1-D6FC-4f65-9D91-7224C49458BB}">
                  <c15:layout>
                    <c:manualLayout>
                      <c:w val="0.23475"/>
                      <c:h val="0.08025"/>
                    </c:manualLayout>
                  </c15:layout>
                </c:ext>
              </c:extLst>
            </c:dLbl>
            <c:dLbl>
              <c:idx val="10"/>
              <c:delete val="1"/>
            </c:dLbl>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200" b="0" i="0" u="none" baseline="0" kern="120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0"/>
            <c:showBubbleSize val="0"/>
            <c:showLeaderLines val="1"/>
            <c:leaderLines>
              <c:spPr>
                <a:ln w="9525" cap="flat" cmpd="sng">
                  <a:solidFill>
                    <a:schemeClr val="tx1">
                      <a:lumMod val="35000"/>
                      <a:lumOff val="65000"/>
                    </a:schemeClr>
                  </a:solidFill>
                  <a:round/>
                </a:ln>
                <a:effectLst/>
              </c:spPr>
            </c:leaderLines>
          </c:dLbls>
          <c:cat>
            <c:strRef>
              <c:f>(Energy!$B$8:$B$9,Energy!$B$11:$B$14,Energy!$B$15:$B$16,Energy!$B$18:$B$20)</c:f>
              <c:strCache>
                <c:ptCount val="11"/>
                <c:pt idx="0">
                  <c:v>Бензин</c:v>
                </c:pt>
                <c:pt idx="1">
                  <c:v>Дизельное топливо</c:v>
                </c:pt>
                <c:pt idx="2">
                  <c:v>Печное топливо</c:v>
                </c:pt>
                <c:pt idx="3">
                  <c:v>Нефть</c:v>
                </c:pt>
                <c:pt idx="4">
                  <c:v>Мазут</c:v>
                </c:pt>
                <c:pt idx="5">
                  <c:v>Судовое топливо (мазут ИФО)</c:v>
                </c:pt>
                <c:pt idx="6">
                  <c:v>Попутно-нефтяной газ</c:v>
                </c:pt>
                <c:pt idx="7">
                  <c:v>Уголь каменный</c:v>
                </c:pt>
                <c:pt idx="8">
                  <c:v>Природный газ</c:v>
                </c:pt>
                <c:pt idx="9">
                  <c:v>Газ отбензиненный</c:v>
                </c:pt>
                <c:pt idx="10">
                  <c:v>СУГ</c:v>
                </c:pt>
              </c:strCache>
            </c:strRef>
          </c:cat>
          <c:val>
            <c:numRef>
              <c:f>(Energy!$G$8:$G$9,Energy!$G$11:$G$16,Energy!$G$18:$G$20)</c:f>
              <c:numCache>
                <c:formatCode>#,##0</c:formatCode>
                <c:ptCount val="11"/>
                <c:pt idx="0">
                  <c:v>1090.32</c:v>
                </c:pt>
                <c:pt idx="1">
                  <c:v>31881.74</c:v>
                </c:pt>
                <c:pt idx="2">
                  <c:v>42379.56</c:v>
                </c:pt>
                <c:pt idx="3">
                  <c:v>1169.19</c:v>
                </c:pt>
                <c:pt idx="4">
                  <c:v>3974.57</c:v>
                </c:pt>
                <c:pt idx="5">
                  <c:v>0</c:v>
                </c:pt>
                <c:pt idx="6">
                  <c:v>12933.1</c:v>
                </c:pt>
                <c:pt idx="7">
                  <c:v>327120.68</c:v>
                </c:pt>
                <c:pt idx="8">
                  <c:v>94788.79</c:v>
                </c:pt>
                <c:pt idx="9">
                  <c:v>16484.18</c:v>
                </c:pt>
                <c:pt idx="10">
                  <c:v>72.64</c:v>
                </c:pt>
              </c:numCache>
            </c:numRef>
          </c:val>
          <c:extLst>
            <c:ext xmlns:c16="http://schemas.microsoft.com/office/drawing/2014/chart" uri="{C3380CC4-5D6E-409C-BE32-E72D297353CC}">
              <c16:uniqueId val="{00000016-B017-4EA2-98DC-EC3E6E82A46E}"/>
            </c:ext>
          </c:extLst>
        </c:ser>
        <c:dLbls>
          <c:showLegendKey val="0"/>
          <c:showVal val="0"/>
          <c:showCatName val="0"/>
          <c:showSerName val="0"/>
          <c:showPercent val="0"/>
          <c:showBubbleSize val="0"/>
          <c:showLeaderLines val="1"/>
        </c:dLbls>
      </c:pieChart>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8825"/>
          <c:y val="0"/>
          <c:w val="0.73775"/>
          <c:h val="0.90375"/>
        </c:manualLayout>
      </c:layout>
      <c:barChart>
        <c:barDir val="col"/>
        <c:grouping val="stacked"/>
        <c:varyColors val="0"/>
        <c:ser>
          <c:idx val="0"/>
          <c:order val="0"/>
          <c:spPr>
            <a:solidFill>
              <a:schemeClr val="accent1"/>
            </a:solidFill>
            <a:ln w="6350">
              <a:noFill/>
            </a:ln>
            <a:effectLst/>
          </c:spPr>
          <c:invertIfNegative val="0"/>
          <c:dLbls>
            <c:numFmt formatCode="General" sourceLinked="1"/>
            <c:showLegendKey val="0"/>
            <c:showVal val="0"/>
            <c:showCatName val="0"/>
            <c:showSerName val="0"/>
            <c:showPercent val="0"/>
            <c:showBubbleSize val="0"/>
            <c:showLeaderLines val="0"/>
            <c:delete val="1"/>
          </c:dLbls>
          <c:cat>
            <c:numRef>
              <c:f>Energy!$D$5:$G$5</c:f>
              <c:numCache>
                <c:formatCode>General</c:formatCode>
                <c:ptCount val="4"/>
                <c:pt idx="0">
                  <c:v>2020</c:v>
                </c:pt>
                <c:pt idx="1">
                  <c:v>2021</c:v>
                </c:pt>
                <c:pt idx="2">
                  <c:v>2022</c:v>
                </c:pt>
                <c:pt idx="3">
                  <c:v>2023</c:v>
                </c:pt>
              </c:numCache>
            </c:numRef>
          </c:cat>
          <c:val>
            <c:numRef>
              <c:f>[6]Energy!$D$5:$G$5</c:f>
              <c:numCache>
                <c:formatCode>General</c:formatCode>
                <c:ptCount val="4"/>
                <c:pt idx="0">
                  <c:v>2020</c:v>
                </c:pt>
                <c:pt idx="1">
                  <c:v>2021</c:v>
                </c:pt>
                <c:pt idx="2">
                  <c:v>2022</c:v>
                </c:pt>
                <c:pt idx="3">
                  <c:v>2023</c:v>
                </c:pt>
              </c:numCache>
            </c:numRef>
          </c:val>
          <c:extLst>
            <c:ext xmlns:c16="http://schemas.microsoft.com/office/drawing/2014/chart" uri="{C3380CC4-5D6E-409C-BE32-E72D297353CC}">
              <c16:uniqueId val="{00000000-4927-4492-9E14-904A5FD9E0F7}"/>
            </c:ext>
          </c:extLst>
        </c:ser>
        <c:ser>
          <c:idx val="1"/>
          <c:order val="1"/>
          <c:spPr>
            <a:solidFill>
              <a:srgbClr val="002060"/>
            </a:solidFill>
            <a:ln w="6350">
              <a:noFill/>
            </a:ln>
            <a:effectLst/>
          </c:spPr>
          <c:invertIfNegative val="0"/>
          <c:dPt>
            <c:idx val="0"/>
            <c:invertIfNegative val="0"/>
          </c:dPt>
          <c:dPt>
            <c:idx val="1"/>
            <c:invertIfNegative val="0"/>
          </c:dPt>
          <c:dPt>
            <c:idx val="2"/>
            <c:invertIfNegative val="0"/>
          </c:dPt>
          <c:dPt>
            <c:idx val="3"/>
            <c:invertIfNegative val="0"/>
          </c:dPt>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200" b="1" i="0" u="none" baseline="0" kern="120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dLbls>
          <c:cat>
            <c:numRef>
              <c:f>Energy!$D$5:$G$5</c:f>
              <c:numCache>
                <c:formatCode>General</c:formatCode>
                <c:ptCount val="4"/>
                <c:pt idx="0">
                  <c:v>2020</c:v>
                </c:pt>
                <c:pt idx="1">
                  <c:v>2021</c:v>
                </c:pt>
                <c:pt idx="2">
                  <c:v>2022</c:v>
                </c:pt>
                <c:pt idx="3">
                  <c:v>2023</c:v>
                </c:pt>
              </c:numCache>
            </c:numRef>
          </c:cat>
          <c:val>
            <c:numRef>
              <c:f>Energy!$D$34:$G$34</c:f>
              <c:numCache>
                <c:formatCode>#,##0</c:formatCode>
                <c:ptCount val="4"/>
                <c:pt idx="0">
                  <c:v>462719.93999999994</c:v>
                </c:pt>
                <c:pt idx="1">
                  <c:v>491957.32999999996</c:v>
                </c:pt>
                <c:pt idx="2">
                  <c:v>453894.89</c:v>
                </c:pt>
                <c:pt idx="3">
                  <c:v>430978.19000000006</c:v>
                </c:pt>
              </c:numCache>
            </c:numRef>
          </c:val>
          <c:extLst>
            <c:ext xmlns:c16="http://schemas.microsoft.com/office/drawing/2014/chart" uri="{C3380CC4-5D6E-409C-BE32-E72D297353CC}">
              <c16:uniqueId val="{00000009-4927-4492-9E14-904A5FD9E0F7}"/>
            </c:ext>
          </c:extLst>
        </c:ser>
        <c:dLbls>
          <c:showLegendKey val="0"/>
          <c:showVal val="1"/>
          <c:showCatName val="0"/>
          <c:showSerName val="0"/>
          <c:showPercent val="0"/>
          <c:showBubbleSize val="0"/>
          <c:showLeaderLines val="0"/>
        </c:dLbls>
        <c:overlap val="100"/>
        <c:gapWidth val="50"/>
        <c:axId val="324811576"/>
        <c:axId val="321945739"/>
      </c:barChart>
      <c:catAx>
        <c:axId val="324811576"/>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rgbClr val="000000"/>
                </a:solidFill>
                <a:latin typeface="+mn-lt"/>
                <a:ea typeface="+mn-ea"/>
                <a:cs typeface="+mn-cs"/>
              </a:defRPr>
            </a:pPr>
            <a:endParaRPr lang="en-US"/>
          </a:p>
        </c:txPr>
        <c:crossAx val="321945739"/>
        <c:crosses val="autoZero"/>
        <c:auto val="1"/>
        <c:lblOffset val="100"/>
        <c:noMultiLvlLbl val="0"/>
      </c:catAx>
      <c:valAx>
        <c:axId val="321945739"/>
        <c:scaling>
          <c:orientation val="minMax"/>
        </c:scaling>
        <c:delete val="1"/>
        <c:axPos val="l"/>
        <c:majorTickMark val="out"/>
        <c:minorTickMark val="none"/>
        <c:tickLblPos val="nextTo"/>
        <c:spPr>
          <a:ln w="6350" cap="flat" cmpd="sng"/>
        </c:spPr>
        <c:crossAx val="324811576"/>
        <c:crosses val="autoZero"/>
        <c:crossBetween val="between"/>
      </c:valAx>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chartSpace>
</file>

<file path=xl/charts/chart9.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
          <c:y val="0.151"/>
          <c:w val="0.5365"/>
          <c:h val="0.782"/>
        </c:manualLayout>
      </c:layout>
      <c:pieChart>
        <c:varyColors val="1"/>
        <c:ser>
          <c:idx val="0"/>
          <c:order val="0"/>
          <c:explosion val="0"/>
          <c:dPt>
            <c:idx val="0"/>
            <c:spPr>
              <a:solidFill>
                <a:schemeClr val="accent5">
                  <a:lumMod val="75000"/>
                </a:schemeClr>
              </a:solidFill>
              <a:ln w="19050" cap="flat" cmpd="sng">
                <a:solidFill>
                  <a:schemeClr val="bg1"/>
                </a:solidFill>
              </a:ln>
              <a:effectLst/>
            </c:spPr>
          </c:dPt>
          <c:dPt>
            <c:idx val="1"/>
            <c:spPr>
              <a:solidFill>
                <a:srgbClr val="B99D75"/>
              </a:solidFill>
              <a:ln w="19050" cap="flat" cmpd="sng">
                <a:solidFill>
                  <a:schemeClr val="bg1"/>
                </a:solidFill>
              </a:ln>
              <a:effectLst/>
            </c:spPr>
          </c:dPt>
          <c:dPt>
            <c:idx val="2"/>
            <c:spPr>
              <a:solidFill>
                <a:schemeClr val="accent3"/>
              </a:solidFill>
              <a:ln w="19050" cap="flat" cmpd="sng">
                <a:solidFill>
                  <a:schemeClr val="bg1"/>
                </a:solidFill>
              </a:ln>
              <a:effectLst/>
            </c:spPr>
          </c:dPt>
          <c:dPt>
            <c:idx val="3"/>
            <c:spPr>
              <a:solidFill>
                <a:srgbClr val="CC9900"/>
              </a:solidFill>
              <a:ln w="19050" cap="flat" cmpd="sng">
                <a:solidFill>
                  <a:schemeClr val="bg1"/>
                </a:solidFill>
              </a:ln>
              <a:effectLst/>
            </c:spPr>
          </c:dPt>
          <c:dPt>
            <c:idx val="4"/>
            <c:spPr>
              <a:solidFill>
                <a:schemeClr val="accent5"/>
              </a:solidFill>
              <a:ln w="19050" cap="flat" cmpd="sng">
                <a:solidFill>
                  <a:schemeClr val="bg1"/>
                </a:solidFill>
              </a:ln>
              <a:effectLst/>
            </c:spPr>
          </c:dPt>
          <c:dPt>
            <c:idx val="5"/>
            <c:explosion val="1"/>
            <c:spPr>
              <a:solidFill>
                <a:srgbClr val="002060"/>
              </a:solidFill>
              <a:ln w="19050" cap="flat" cmpd="sng">
                <a:solidFill>
                  <a:schemeClr val="bg1"/>
                </a:solidFill>
              </a:ln>
              <a:effectLst/>
            </c:spPr>
          </c:dPt>
          <c:dPt>
            <c:idx val="6"/>
            <c:spPr>
              <a:solidFill>
                <a:schemeClr val="accent1">
                  <a:lumMod val="60000"/>
                </a:schemeClr>
              </a:solidFill>
              <a:ln w="19050" cap="flat" cmpd="sng">
                <a:solidFill>
                  <a:schemeClr val="bg1"/>
                </a:solidFill>
              </a:ln>
              <a:effectLst/>
            </c:spPr>
          </c:dPt>
          <c:dPt>
            <c:idx val="7"/>
            <c:spPr>
              <a:solidFill>
                <a:schemeClr val="accent2">
                  <a:lumMod val="60000"/>
                </a:schemeClr>
              </a:solidFill>
              <a:ln w="19050" cap="flat" cmpd="sng">
                <a:solidFill>
                  <a:schemeClr val="bg1"/>
                </a:solidFill>
              </a:ln>
              <a:effectLst/>
            </c:spPr>
          </c:dPt>
          <c:dPt>
            <c:idx val="8"/>
            <c:spPr>
              <a:solidFill>
                <a:schemeClr val="accent3">
                  <a:lumMod val="60000"/>
                </a:schemeClr>
              </a:solidFill>
              <a:ln w="19050" cap="flat" cmpd="sng">
                <a:solidFill>
                  <a:schemeClr val="bg1"/>
                </a:solidFill>
              </a:ln>
              <a:effectLst/>
            </c:spPr>
          </c:dPt>
          <c:dPt>
            <c:idx val="9"/>
            <c:spPr>
              <a:solidFill>
                <a:schemeClr val="accent4">
                  <a:lumMod val="60000"/>
                </a:schemeClr>
              </a:solidFill>
              <a:ln w="19050" cap="flat" cmpd="sng">
                <a:solidFill>
                  <a:schemeClr val="bg1"/>
                </a:solidFill>
              </a:ln>
              <a:effectLst/>
            </c:spPr>
          </c:dPt>
          <c:dPt>
            <c:idx val="10"/>
            <c:spPr>
              <a:solidFill>
                <a:schemeClr val="accent1">
                  <a:lumMod val="60000"/>
                  <a:lumOff val="40000"/>
                </a:schemeClr>
              </a:solidFill>
              <a:ln w="19050" cap="flat" cmpd="sng">
                <a:solidFill>
                  <a:schemeClr val="bg1"/>
                </a:solidFill>
              </a:ln>
              <a:effectLst/>
            </c:spPr>
          </c:dPt>
          <c:dPt>
            <c:idx val="11"/>
            <c:spPr>
              <a:solidFill>
                <a:schemeClr val="accent6">
                  <a:lumMod val="60000"/>
                </a:schemeClr>
              </a:solidFill>
              <a:ln w="19050" cap="flat" cmpd="sng">
                <a:solidFill>
                  <a:schemeClr val="bg1"/>
                </a:solidFill>
              </a:ln>
              <a:effectLst/>
            </c:spPr>
          </c:dPt>
          <c:dPt>
            <c:idx val="12"/>
            <c:spPr>
              <a:solidFill>
                <a:schemeClr val="accent1">
                  <a:lumMod val="80000"/>
                  <a:lumOff val="20000"/>
                </a:schemeClr>
              </a:solidFill>
              <a:ln w="19050" cap="flat" cmpd="sng">
                <a:solidFill>
                  <a:schemeClr val="bg1"/>
                </a:solidFill>
              </a:ln>
              <a:effectLst/>
            </c:spPr>
          </c:dPt>
          <c:dLbls>
            <c:dLbl>
              <c:idx val="0"/>
              <c:layout>
                <c:manualLayout>
                  <c:x val="-0.0195"/>
                  <c:y val="0.0895"/>
                </c:manualLayout>
              </c:layout>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100" b="0" i="0" u="none" baseline="0" kern="1200">
                      <a:solidFill>
                        <a:srgbClr val="000000"/>
                      </a:solidFill>
                      <a:latin typeface="Arial" panose="020B0604020202020204" pitchFamily="34" charset="0"/>
                      <a:ea typeface="+mn-ea"/>
                      <a:cs typeface="Arial" panose="020B0604020202020204" pitchFamily="34" charset="0"/>
                    </a:defRPr>
                  </a:pPr>
                  <a:endParaRPr lang="en-US"/>
                </a:p>
              </c:txPr>
              <c:dLblPos val="bestFit"/>
              <c:showLegendKey val="0"/>
              <c:showVal val="0"/>
              <c:showCatName val="1"/>
              <c:showSerName val="0"/>
              <c:showPercent val="0"/>
              <c:showBubbleSize val="0"/>
              <c:extLst>
                <c:ext xmlns:c15="http://schemas.microsoft.com/office/drawing/2012/chart" uri="{CE6537A1-D6FC-4f65-9D91-7224C49458BB}">
                  <c15:layout>
                    <c:manualLayout>
                      <c:w val="0.27225"/>
                      <c:h val="0.131"/>
                    </c:manualLayout>
                  </c15:layout>
                </c:ext>
              </c:extLst>
            </c:dLbl>
            <c:dLbl>
              <c:idx val="1"/>
              <c:layout>
                <c:manualLayout>
                  <c:x val="0.005"/>
                  <c:y val="0.0135"/>
                </c:manualLayout>
              </c:layout>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100" b="0" i="0" u="none" baseline="0" kern="1200">
                      <a:solidFill>
                        <a:srgbClr val="000000"/>
                      </a:solidFill>
                      <a:latin typeface="Arial" panose="020B0604020202020204" pitchFamily="34" charset="0"/>
                      <a:ea typeface="+mn-ea"/>
                      <a:cs typeface="Arial" panose="020B0604020202020204" pitchFamily="34" charset="0"/>
                    </a:defRPr>
                  </a:pPr>
                  <a:endParaRPr lang="en-US"/>
                </a:p>
              </c:txPr>
              <c:dLblPos val="bestFit"/>
              <c:showLegendKey val="0"/>
              <c:showVal val="0"/>
              <c:showCatName val="1"/>
              <c:showSerName val="0"/>
              <c:showPercent val="0"/>
              <c:showBubbleSize val="0"/>
            </c:dLbl>
            <c:dLbl>
              <c:idx val="2"/>
              <c:layout>
                <c:manualLayout>
                  <c:x val="-0.02225"/>
                  <c:y val="-0.01275"/>
                </c:manualLayout>
              </c:layout>
              <c:numFmt formatCode="General" sourceLinked="1"/>
              <c:spPr>
                <a:noFill/>
                <a:ln w="6350">
                  <a:noFill/>
                </a:ln>
                <a:effectLst/>
              </c:spPr>
              <c:txPr>
                <a:bodyPr vert="horz" rot="0" spcFirstLastPara="1" vertOverflow="ellipsis" anchor="ctr" anchorCtr="1" wrap="square" lIns="38100" tIns="19050" rIns="38100" bIns="19050"/>
                <a:lstStyle/>
                <a:p>
                  <a:pPr algn="ctr">
                    <a:defRPr lang="en-US" sz="1100" b="0" i="0" u="none" baseline="0" kern="1200">
                      <a:solidFill>
                        <a:srgbClr val="000000"/>
                      </a:solidFill>
                      <a:latin typeface="Arial" panose="020B0604020202020204" pitchFamily="34" charset="0"/>
                      <a:ea typeface="+mn-ea"/>
                      <a:cs typeface="Arial" panose="020B0604020202020204" pitchFamily="34" charset="0"/>
                    </a:defRPr>
                  </a:pPr>
                  <a:endParaRPr lang="en-US"/>
                </a:p>
              </c:txPr>
              <c:dLblPos val="bestFit"/>
              <c:showLegendKey val="0"/>
              <c:showVal val="0"/>
              <c:showCatName val="1"/>
              <c:showSerName val="0"/>
              <c:showPercent val="0"/>
              <c:showBubbleSize val="0"/>
              <c:extLst>
                <c:ext xmlns:c15="http://schemas.microsoft.com/office/drawing/2012/chart" uri="{CE6537A1-D6FC-4f65-9D91-7224C49458BB}">
                  <c15:layout>
                    <c:manualLayout>
                      <c:w val="0.231"/>
                      <c:h val="0.13825"/>
                    </c:manualLayout>
                  </c15:layout>
                </c:ext>
              </c:extLst>
            </c:dLbl>
            <c:dLbl>
              <c:idx val="3"/>
              <c:layout>
                <c:manualLayout>
                  <c:x val="-0.0095"/>
                  <c:y val="-0.0255"/>
                </c:manualLayout>
              </c:layout>
              <c:numFmt formatCode="General" sourceLinked="1"/>
              <c:spPr>
                <a:noFill/>
                <a:ln w="6350">
                  <a:noFill/>
                </a:ln>
                <a:effectLst/>
              </c:spPr>
              <c:txPr>
                <a:bodyPr vert="horz" rot="0" spcFirstLastPara="1" vertOverflow="ellipsis" anchor="ctr" anchorCtr="1" wrap="square" lIns="38100" tIns="19050" rIns="38100" bIns="19050"/>
                <a:lstStyle/>
                <a:p>
                  <a:pPr algn="ctr">
                    <a:defRPr lang="en-US" sz="1100" b="0" i="0" u="none" baseline="0" kern="1200">
                      <a:solidFill>
                        <a:srgbClr val="000000"/>
                      </a:solidFill>
                      <a:latin typeface="Arial" panose="020B0604020202020204" pitchFamily="34" charset="0"/>
                      <a:ea typeface="+mn-ea"/>
                      <a:cs typeface="Arial" panose="020B0604020202020204" pitchFamily="34" charset="0"/>
                    </a:defRPr>
                  </a:pPr>
                  <a:endParaRPr lang="en-US"/>
                </a:p>
              </c:txPr>
              <c:dLblPos val="bestFit"/>
              <c:showLegendKey val="0"/>
              <c:showVal val="0"/>
              <c:showCatName val="1"/>
              <c:showSerName val="0"/>
              <c:showPercent val="0"/>
              <c:showBubbleSize val="0"/>
              <c:extLst>
                <c:ext xmlns:c15="http://schemas.microsoft.com/office/drawing/2012/chart" uri="{CE6537A1-D6FC-4f65-9D91-7224C49458BB}">
                  <c15:layout>
                    <c:manualLayout>
                      <c:w val="0.237"/>
                      <c:h val="0.10175"/>
                    </c:manualLayout>
                  </c15:layout>
                </c:ext>
              </c:extLst>
            </c:dLbl>
            <c:dLbl>
              <c:idx val="4"/>
              <c:layout>
                <c:manualLayout>
                  <c:x val="-0.03625"/>
                  <c:y val="-0.021"/>
                </c:manualLayout>
              </c:layout>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100" b="0" i="0" u="none" baseline="0" kern="1200">
                      <a:solidFill>
                        <a:srgbClr val="000000"/>
                      </a:solidFill>
                      <a:latin typeface="Arial" panose="020B0604020202020204" pitchFamily="34" charset="0"/>
                      <a:ea typeface="+mn-ea"/>
                      <a:cs typeface="Arial" panose="020B0604020202020204" pitchFamily="34" charset="0"/>
                    </a:defRPr>
                  </a:pPr>
                  <a:endParaRPr lang="en-US"/>
                </a:p>
              </c:txPr>
              <c:dLblPos val="bestFit"/>
              <c:showLegendKey val="0"/>
              <c:showVal val="0"/>
              <c:showCatName val="1"/>
              <c:showSerName val="0"/>
              <c:showPercent val="0"/>
              <c:showBubbleSize val="0"/>
              <c:extLst>
                <c:ext xmlns:c15="http://schemas.microsoft.com/office/drawing/2012/chart" uri="{CE6537A1-D6FC-4f65-9D91-7224C49458BB}">
                  <c15:layout>
                    <c:manualLayout>
                      <c:w val="0.2225"/>
                      <c:h val="0.09075"/>
                    </c:manualLayout>
                  </c15:layout>
                </c:ext>
              </c:extLst>
            </c:dLbl>
            <c:dLbl>
              <c:idx val="5"/>
              <c:layout>
                <c:manualLayout>
                  <c:x val="0.17225"/>
                  <c:y val="-0.18"/>
                </c:manualLayout>
              </c:layout>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100" b="0"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bestFit"/>
              <c:showLegendKey val="0"/>
              <c:showVal val="0"/>
              <c:showCatName val="1"/>
              <c:showSerName val="0"/>
              <c:showPercent val="0"/>
              <c:showBubbleSize val="0"/>
              <c:extLst>
                <c:ext xmlns:c15="http://schemas.microsoft.com/office/drawing/2012/chart" uri="{CE6537A1-D6FC-4f65-9D91-7224C49458BB}">
                  <c15:layout>
                    <c:manualLayout>
                      <c:w val="0.2235"/>
                      <c:h val="0.15825"/>
                    </c:manualLayout>
                  </c15:layout>
                </c:ext>
              </c:extLst>
            </c:dLbl>
            <c:dLbl>
              <c:idx val="6"/>
              <c:layout>
                <c:manualLayout>
                  <c:x val="0.00875"/>
                  <c:y val="0.0245"/>
                </c:manualLayout>
              </c:layout>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100" b="0" i="0" u="none" baseline="0" kern="1200">
                      <a:solidFill>
                        <a:srgbClr val="000000"/>
                      </a:solidFill>
                      <a:latin typeface="Arial" panose="020B0604020202020204" pitchFamily="34" charset="0"/>
                      <a:ea typeface="+mn-ea"/>
                      <a:cs typeface="Arial" panose="020B0604020202020204" pitchFamily="34" charset="0"/>
                    </a:defRPr>
                  </a:pPr>
                  <a:endParaRPr lang="en-US"/>
                </a:p>
              </c:txPr>
              <c:dLblPos val="bestFit"/>
              <c:showLegendKey val="0"/>
              <c:showVal val="0"/>
              <c:showCatName val="1"/>
              <c:showSerName val="0"/>
              <c:showPercent val="0"/>
              <c:showBubbleSize val="0"/>
            </c:dLbl>
            <c:dLbl>
              <c:idx val="7"/>
              <c:layout>
                <c:manualLayout>
                  <c:x val="-0.00125"/>
                  <c:y val="0.09525"/>
                </c:manualLayout>
              </c:layout>
              <c:numFmt formatCode="General" sourceLinked="1"/>
              <c:spPr>
                <a:noFill/>
                <a:ln w="6350">
                  <a:noFill/>
                </a:ln>
                <a:effectLst/>
              </c:spPr>
              <c:txPr>
                <a:bodyPr vert="horz" rot="0" spcFirstLastPara="1" vertOverflow="ellipsis" anchor="ctr" anchorCtr="1" wrap="square" lIns="38100" tIns="19050" rIns="38100" bIns="19050"/>
                <a:lstStyle/>
                <a:p>
                  <a:pPr algn="ctr">
                    <a:defRPr lang="en-US" sz="1100" b="0" i="0" u="none" baseline="0" kern="1200">
                      <a:solidFill>
                        <a:srgbClr val="000000"/>
                      </a:solidFill>
                      <a:latin typeface="Arial" panose="020B0604020202020204" pitchFamily="34" charset="0"/>
                      <a:ea typeface="+mn-ea"/>
                      <a:cs typeface="Arial" panose="020B0604020202020204" pitchFamily="34" charset="0"/>
                    </a:defRPr>
                  </a:pPr>
                  <a:endParaRPr lang="en-US"/>
                </a:p>
              </c:txPr>
              <c:dLblPos val="bestFit"/>
              <c:showLegendKey val="0"/>
              <c:showVal val="0"/>
              <c:showCatName val="1"/>
              <c:showSerName val="0"/>
              <c:showPercent val="0"/>
              <c:showBubbleSize val="0"/>
              <c:extLst>
                <c:ext xmlns:c15="http://schemas.microsoft.com/office/drawing/2012/chart" uri="{CE6537A1-D6FC-4f65-9D91-7224C49458BB}">
                  <c15:layout>
                    <c:manualLayout>
                      <c:w val="0.23125"/>
                      <c:h val="0.12125"/>
                    </c:manualLayout>
                  </c15:layout>
                </c:ext>
              </c:extLst>
            </c:dLbl>
            <c:dLbl>
              <c:idx val="8"/>
              <c:delete val="1"/>
            </c:dLbl>
            <c:dLbl>
              <c:idx val="9"/>
              <c:delete val="1"/>
            </c:dLbl>
            <c:dLbl>
              <c:idx val="10"/>
              <c:layout>
                <c:manualLayout>
                  <c:x val="-0.05975"/>
                  <c:y val="0.0635"/>
                </c:manualLayout>
              </c:layout>
              <c:numFmt formatCode="General" sourceLinked="1"/>
              <c:spPr>
                <a:noFill/>
                <a:ln w="6350">
                  <a:noFill/>
                </a:ln>
                <a:effectLst/>
              </c:spPr>
              <c:txPr>
                <a:bodyPr vert="horz" rot="0" spcFirstLastPara="1" vertOverflow="ellipsis" anchor="ctr" anchorCtr="1" wrap="square" lIns="38100" tIns="19050" rIns="38100" bIns="19050"/>
                <a:lstStyle/>
                <a:p>
                  <a:pPr algn="ctr">
                    <a:defRPr lang="en-US" sz="1100" b="0" i="0" u="none" baseline="0" kern="1200">
                      <a:solidFill>
                        <a:srgbClr val="000000"/>
                      </a:solidFill>
                      <a:latin typeface="Arial" panose="020B0604020202020204" pitchFamily="34" charset="0"/>
                      <a:ea typeface="+mn-ea"/>
                      <a:cs typeface="Arial" panose="020B0604020202020204" pitchFamily="34" charset="0"/>
                    </a:defRPr>
                  </a:pPr>
                  <a:endParaRPr lang="en-US"/>
                </a:p>
              </c:txPr>
              <c:dLblPos val="bestFit"/>
              <c:showLegendKey val="0"/>
              <c:showVal val="0"/>
              <c:showCatName val="1"/>
              <c:showSerName val="0"/>
              <c:showPercent val="0"/>
              <c:showBubbleSize val="0"/>
              <c:extLst>
                <c:ext xmlns:c15="http://schemas.microsoft.com/office/drawing/2012/chart" uri="{CE6537A1-D6FC-4f65-9D91-7224C49458BB}">
                  <c15:layout>
                    <c:manualLayout>
                      <c:w val="0.36725"/>
                      <c:h val="0.14125"/>
                    </c:manualLayout>
                  </c15:layout>
                </c:ext>
              </c:extLst>
            </c:dLbl>
            <c:dLbl>
              <c:idx val="11"/>
              <c:layout>
                <c:manualLayout>
                  <c:x val="0.08575"/>
                  <c:y val="0"/>
                </c:manualLayout>
              </c:layout>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100" b="0" i="0" u="none" baseline="0" kern="1200">
                      <a:solidFill>
                        <a:srgbClr val="000000"/>
                      </a:solidFill>
                      <a:latin typeface="Arial" panose="020B0604020202020204" pitchFamily="34" charset="0"/>
                      <a:ea typeface="+mn-ea"/>
                      <a:cs typeface="Arial" panose="020B0604020202020204" pitchFamily="34" charset="0"/>
                    </a:defRPr>
                  </a:pPr>
                  <a:endParaRPr lang="en-US"/>
                </a:p>
              </c:txPr>
              <c:dLblPos val="bestFit"/>
              <c:showLegendKey val="0"/>
              <c:showVal val="0"/>
              <c:showCatName val="1"/>
              <c:showSerName val="0"/>
              <c:showPercent val="0"/>
              <c:showBubbleSize val="0"/>
              <c:extLst>
                <c:ext xmlns:c15="http://schemas.microsoft.com/office/drawing/2012/chart" uri="{CE6537A1-D6FC-4f65-9D91-7224C49458BB}">
                  <c15:layout>
                    <c:manualLayout>
                      <c:w val="0.30575"/>
                      <c:h val="0.15825"/>
                    </c:manualLayout>
                  </c15:layout>
                </c:ext>
              </c:extLst>
            </c:dLbl>
            <c:dLbl>
              <c:idx val="12"/>
              <c:delete val="1"/>
            </c:dLbl>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100" b="0" i="0" u="none" baseline="0" kern="1200">
                    <a:solidFill>
                      <a:srgbClr val="000000"/>
                    </a:solidFill>
                    <a:latin typeface="Arial" panose="020B0604020202020204" pitchFamily="34" charset="0"/>
                    <a:ea typeface="+mn-ea"/>
                    <a:cs typeface="Arial" panose="020B0604020202020204" pitchFamily="34" charset="0"/>
                  </a:defRPr>
                </a:pPr>
                <a:endParaRPr lang="en-US"/>
              </a:p>
            </c:txPr>
            <c:dLblPos val="bestFit"/>
            <c:showLegendKey val="0"/>
            <c:showVal val="0"/>
            <c:showCatName val="1"/>
            <c:showSerName val="0"/>
            <c:showPercent val="0"/>
            <c:showBubbleSize val="0"/>
            <c:showLeaderLines val="0"/>
          </c:dLbls>
          <c:cat>
            <c:strRef>
              <c:f>Energy!$B$36:$B$48</c:f>
              <c:strCache>
                <c:ptCount val="13"/>
                <c:pt idx="0">
                  <c:v>Разведка и добыча нефти и газа</c:v>
                </c:pt>
                <c:pt idx="1">
                  <c:v>Переработка нефти и газа</c:v>
                </c:pt>
                <c:pt idx="2">
                  <c:v>Транспортировка нефти</c:v>
                </c:pt>
                <c:pt idx="3">
                  <c:v>Транспортировка газа</c:v>
                </c:pt>
                <c:pt idx="4">
                  <c:v>Разведка и добыча урана</c:v>
                </c:pt>
                <c:pt idx="5">
                  <c:v>Производство электроэнергии </c:v>
                </c:pt>
                <c:pt idx="6">
                  <c:v>Производство теплоэнергии</c:v>
                </c:pt>
                <c:pt idx="7">
                  <c:v>Железнодорожные перевозки</c:v>
                </c:pt>
                <c:pt idx="8">
                  <c:v>Производство химической продукции</c:v>
                </c:pt>
                <c:pt idx="9">
                  <c:v>Метталургические проекты</c:v>
                </c:pt>
                <c:pt idx="10">
                  <c:v>Сектор передачи электрической энергии</c:v>
                </c:pt>
                <c:pt idx="11">
                  <c:v>Телекоммуникационные услуги</c:v>
                </c:pt>
                <c:pt idx="12">
                  <c:v>Пассажирские авиаперевозки</c:v>
                </c:pt>
              </c:strCache>
            </c:strRef>
          </c:cat>
          <c:val>
            <c:numRef>
              <c:f>Energy!$G$36:$G$48</c:f>
              <c:numCache>
                <c:formatCode>#,##0</c:formatCode>
                <c:ptCount val="13"/>
                <c:pt idx="0">
                  <c:v>55083</c:v>
                </c:pt>
                <c:pt idx="1">
                  <c:v>64423</c:v>
                </c:pt>
                <c:pt idx="2">
                  <c:v>4619</c:v>
                </c:pt>
                <c:pt idx="3">
                  <c:v>40212</c:v>
                </c:pt>
                <c:pt idx="4">
                  <c:v>5514</c:v>
                </c:pt>
                <c:pt idx="5">
                  <c:v>172254</c:v>
                </c:pt>
                <c:pt idx="6">
                  <c:v>34848</c:v>
                </c:pt>
                <c:pt idx="7">
                  <c:v>41599</c:v>
                </c:pt>
                <c:pt idx="8">
                  <c:v>32</c:v>
                </c:pt>
                <c:pt idx="9">
                  <c:v>104</c:v>
                </c:pt>
                <c:pt idx="10">
                  <c:v>10770</c:v>
                </c:pt>
                <c:pt idx="11">
                  <c:v>1491</c:v>
                </c:pt>
                <c:pt idx="12">
                  <c:v>29</c:v>
                </c:pt>
              </c:numCache>
            </c:numRef>
          </c:val>
          <c:extLst>
            <c:ext xmlns:c16="http://schemas.microsoft.com/office/drawing/2014/chart" uri="{C3380CC4-5D6E-409C-BE32-E72D297353CC}">
              <c16:uniqueId val="{0000001A-C774-4C3D-B12B-EA6A8EE9E637}"/>
            </c:ext>
          </c:extLst>
        </c:ser>
        <c:dLbls>
          <c:showLegendKey val="0"/>
          <c:showVal val="0"/>
          <c:showCatName val="0"/>
          <c:showSerName val="0"/>
          <c:showPercent val="0"/>
          <c:showBubbleSize val="0"/>
          <c:showLeaderLines val="0"/>
        </c:dLbls>
      </c:pieChart>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chartSpace>
</file>

<file path=xl/charts/chart10.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015"/>
          <c:y val="0"/>
          <c:w val="0.64675"/>
          <c:h val="0.88175"/>
        </c:manualLayout>
      </c:layout>
      <c:barChart>
        <c:barDir val="col"/>
        <c:grouping val="stacked"/>
        <c:varyColors val="0"/>
        <c:ser>
          <c:idx val="1"/>
          <c:order val="0"/>
          <c:spPr>
            <a:solidFill>
              <a:srgbClr val="002060"/>
            </a:solidFill>
            <a:ln w="6350">
              <a:noFill/>
            </a:ln>
            <a:effectLst/>
          </c:spPr>
          <c:invertIfNegative val="0"/>
          <c:dPt>
            <c:idx val="0"/>
            <c:invertIfNegative val="0"/>
          </c:dPt>
          <c:dPt>
            <c:idx val="1"/>
            <c:invertIfNegative val="0"/>
          </c:dPt>
          <c:dPt>
            <c:idx val="2"/>
            <c:invertIfNegative val="0"/>
          </c:dPt>
          <c:dPt>
            <c:idx val="3"/>
            <c:invertIfNegative val="0"/>
          </c:dPt>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200" b="1" i="0" u="none" baseline="0" kern="120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dLbls>
          <c:cat>
            <c:numRef>
              <c:f>Energy!$D$5:$G$5</c:f>
              <c:numCache>
                <c:formatCode>General</c:formatCode>
                <c:ptCount val="4"/>
                <c:pt idx="0">
                  <c:v>2020</c:v>
                </c:pt>
                <c:pt idx="1">
                  <c:v>2021</c:v>
                </c:pt>
                <c:pt idx="2">
                  <c:v>2022</c:v>
                </c:pt>
                <c:pt idx="3">
                  <c:v>2023</c:v>
                </c:pt>
              </c:numCache>
            </c:numRef>
          </c:cat>
          <c:val>
            <c:numRef>
              <c:f>Energy!$D$65:$G$65</c:f>
              <c:numCache>
                <c:formatCode>#,##0</c:formatCode>
                <c:ptCount val="4"/>
                <c:pt idx="0">
                  <c:v>30558</c:v>
                </c:pt>
                <c:pt idx="1">
                  <c:v>16547</c:v>
                </c:pt>
                <c:pt idx="2">
                  <c:v>16917</c:v>
                </c:pt>
                <c:pt idx="3">
                  <c:v>11497</c:v>
                </c:pt>
              </c:numCache>
            </c:numRef>
          </c:val>
          <c:extLst>
            <c:ext xmlns:c16="http://schemas.microsoft.com/office/drawing/2014/chart" uri="{C3380CC4-5D6E-409C-BE32-E72D297353CC}">
              <c16:uniqueId val="{00000008-9637-4C20-B9E7-96D93DB316DD}"/>
            </c:ext>
          </c:extLst>
        </c:ser>
        <c:dLbls>
          <c:showLegendKey val="0"/>
          <c:showVal val="1"/>
          <c:showCatName val="0"/>
          <c:showSerName val="0"/>
          <c:showPercent val="0"/>
          <c:showBubbleSize val="0"/>
          <c:showLeaderLines val="0"/>
        </c:dLbls>
        <c:overlap val="100"/>
        <c:gapWidth val="80"/>
        <c:axId val="-565702380"/>
        <c:axId val="689967988"/>
      </c:barChart>
      <c:catAx>
        <c:axId val="-565702380"/>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rgbClr val="000000"/>
                </a:solidFill>
                <a:latin typeface="+mn-lt"/>
                <a:ea typeface="+mn-ea"/>
                <a:cs typeface="+mn-cs"/>
              </a:defRPr>
            </a:pPr>
            <a:endParaRPr lang="en-US"/>
          </a:p>
        </c:txPr>
        <c:crossAx val="689967988"/>
        <c:crosses val="autoZero"/>
        <c:auto val="1"/>
        <c:lblOffset val="100"/>
        <c:noMultiLvlLbl val="0"/>
      </c:catAx>
      <c:valAx>
        <c:axId val="689967988"/>
        <c:scaling>
          <c:orientation val="minMax"/>
        </c:scaling>
        <c:delete val="1"/>
        <c:axPos val="l"/>
        <c:majorTickMark val="none"/>
        <c:minorTickMark val="none"/>
        <c:tickLblPos val="nextTo"/>
        <c:spPr>
          <a:ln w="6350" cap="flat" cmpd="sng"/>
        </c:spPr>
        <c:crossAx val="-565702380"/>
        <c:crosses val="autoZero"/>
        <c:crossBetween val="between"/>
      </c:valAx>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chartSpace>
</file>

<file path=xl/charts/chart11.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0125"/>
          <c:y val="0.0075"/>
          <c:w val="0.922"/>
          <c:h val="0.86875"/>
        </c:manualLayout>
      </c:layout>
      <c:barChart>
        <c:barDir val="col"/>
        <c:grouping val="stacked"/>
        <c:varyColors val="0"/>
        <c:ser>
          <c:idx val="0"/>
          <c:order val="0"/>
          <c:spPr>
            <a:solidFill>
              <a:schemeClr val="accent1"/>
            </a:solidFill>
            <a:ln w="6350">
              <a:noFill/>
            </a:ln>
            <a:effectLst/>
          </c:spPr>
          <c:invertIfNegative val="0"/>
          <c:cat>
            <c:numRef>
              <c:f>Waste!$D$5:$G$5</c:f>
              <c:numCache>
                <c:formatCode>General</c:formatCode>
                <c:ptCount val="4"/>
                <c:pt idx="0">
                  <c:v>2020</c:v>
                </c:pt>
                <c:pt idx="1">
                  <c:v>2021</c:v>
                </c:pt>
                <c:pt idx="2">
                  <c:v>2022</c:v>
                </c:pt>
                <c:pt idx="3">
                  <c:v>2023</c:v>
                </c:pt>
              </c:numCache>
            </c:numRef>
          </c:cat>
          <c:val>
            <c:numRef>
              <c:f>[6]Waste!$D$4:$G$4</c:f>
              <c:numCache>
                <c:formatCode>General</c:formatCode>
                <c:ptCount val="4"/>
                <c:pt idx="0">
                  <c:v>2020</c:v>
                </c:pt>
                <c:pt idx="1">
                  <c:v>2021</c:v>
                </c:pt>
                <c:pt idx="2">
                  <c:v>2022</c:v>
                </c:pt>
                <c:pt idx="3">
                  <c:v>2023</c:v>
                </c:pt>
              </c:numCache>
            </c:numRef>
          </c:val>
          <c:extLst>
            <c:ext xmlns:c16="http://schemas.microsoft.com/office/drawing/2014/chart" uri="{C3380CC4-5D6E-409C-BE32-E72D297353CC}">
              <c16:uniqueId val="{00000000-D14C-4336-81DA-E8357A149871}"/>
            </c:ext>
          </c:extLst>
        </c:ser>
        <c:ser>
          <c:idx val="1"/>
          <c:order val="1"/>
          <c:spPr>
            <a:solidFill>
              <a:srgbClr val="002060"/>
            </a:solidFill>
            <a:ln w="6350">
              <a:noFill/>
            </a:ln>
            <a:effectLst/>
          </c:spPr>
          <c:invertIfNegative val="0"/>
          <c:dPt>
            <c:idx val="0"/>
            <c:invertIfNegative val="0"/>
          </c:dPt>
          <c:dPt>
            <c:idx val="1"/>
            <c:invertIfNegative val="0"/>
          </c:dPt>
          <c:dPt>
            <c:idx val="2"/>
            <c:invertIfNegative val="0"/>
          </c:dPt>
          <c:dPt>
            <c:idx val="3"/>
            <c:invertIfNegative val="0"/>
          </c:dPt>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200" b="1" i="0" u="none" baseline="0" kern="120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Waste!$D$5:$G$5</c:f>
              <c:numCache>
                <c:formatCode>General</c:formatCode>
                <c:ptCount val="4"/>
                <c:pt idx="0">
                  <c:v>2020</c:v>
                </c:pt>
                <c:pt idx="1">
                  <c:v>2021</c:v>
                </c:pt>
                <c:pt idx="2">
                  <c:v>2022</c:v>
                </c:pt>
                <c:pt idx="3">
                  <c:v>2023</c:v>
                </c:pt>
              </c:numCache>
            </c:numRef>
          </c:cat>
          <c:val>
            <c:numRef>
              <c:f>Waste!$D$6:$G$6</c:f>
              <c:numCache>
                <c:formatCode>#,##0</c:formatCode>
                <c:ptCount val="4"/>
                <c:pt idx="0">
                  <c:v>100341383</c:v>
                </c:pt>
                <c:pt idx="1">
                  <c:v>93807384</c:v>
                </c:pt>
                <c:pt idx="2">
                  <c:v>94723935</c:v>
                </c:pt>
                <c:pt idx="3">
                  <c:v>102514185</c:v>
                </c:pt>
              </c:numCache>
            </c:numRef>
          </c:val>
          <c:extLst>
            <c:ext xmlns:c16="http://schemas.microsoft.com/office/drawing/2014/chart" uri="{C3380CC4-5D6E-409C-BE32-E72D297353CC}">
              <c16:uniqueId val="{00000009-D14C-4336-81DA-E8357A149871}"/>
            </c:ext>
          </c:extLst>
        </c:ser>
        <c:dLbls>
          <c:showLegendKey val="0"/>
          <c:showVal val="0"/>
          <c:showCatName val="0"/>
          <c:showSerName val="0"/>
          <c:showPercent val="0"/>
          <c:showBubbleSize val="0"/>
          <c:showLeaderLines val="1"/>
        </c:dLbls>
        <c:overlap val="100"/>
        <c:gapWidth val="50"/>
        <c:axId val="1526036755"/>
        <c:axId val="-338331282"/>
      </c:barChart>
      <c:catAx>
        <c:axId val="1526036755"/>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rgbClr val="000000"/>
                </a:solidFill>
                <a:latin typeface="+mn-lt"/>
                <a:ea typeface="+mn-ea"/>
                <a:cs typeface="+mn-cs"/>
              </a:defRPr>
            </a:pPr>
            <a:endParaRPr lang="en-US"/>
          </a:p>
        </c:txPr>
        <c:crossAx val="-338331282"/>
        <c:crosses val="autoZero"/>
        <c:auto val="1"/>
        <c:lblOffset val="100"/>
        <c:noMultiLvlLbl val="0"/>
      </c:catAx>
      <c:valAx>
        <c:axId val="-338331282"/>
        <c:scaling>
          <c:orientation val="minMax"/>
        </c:scaling>
        <c:delete val="1"/>
        <c:axPos val="l"/>
        <c:majorTickMark val="out"/>
        <c:minorTickMark val="none"/>
        <c:tickLblPos val="nextTo"/>
        <c:spPr>
          <a:ln w="6350" cap="flat" cmpd="sng"/>
        </c:spPr>
        <c:crossAx val="1526036755"/>
        <c:crosses val="autoZero"/>
        <c:crossBetween val="between"/>
      </c:valAx>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chartSpace>
</file>

<file path=xl/charts/chart12.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8525"/>
          <c:y val="0.03025"/>
          <c:w val="0.82125"/>
          <c:h val="0.89875"/>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vert="horz" rot="0" spcFirstLastPara="1" vertOverflow="overflow" anchor="ctr" anchorCtr="1" wrap="square" lIns="38100" tIns="19050" rIns="38100" bIns="19050">
                <a:spAutoFit/>
              </a:bodyPr>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Employees!$D$7:$G$7</c:f>
              <c:numCache>
                <c:formatCode>General</c:formatCode>
                <c:ptCount val="4"/>
                <c:pt idx="0">
                  <c:v>2020</c:v>
                </c:pt>
                <c:pt idx="1">
                  <c:v>2021</c:v>
                </c:pt>
                <c:pt idx="2">
                  <c:v>2022</c:v>
                </c:pt>
                <c:pt idx="3">
                  <c:v>2023</c:v>
                </c:pt>
              </c:numCache>
            </c:numRef>
          </c:cat>
          <c:val>
            <c:numRef>
              <c:f>Employees!$D$8:$G$8</c:f>
              <c:numCache>
                <c:formatCode>#,##0</c:formatCode>
                <c:ptCount val="4"/>
                <c:pt idx="0">
                  <c:v>270068</c:v>
                </c:pt>
                <c:pt idx="1">
                  <c:v>259279</c:v>
                </c:pt>
                <c:pt idx="2">
                  <c:v>261839.90000000002</c:v>
                </c:pt>
                <c:pt idx="3">
                  <c:v>267814</c:v>
                </c:pt>
              </c:numCache>
            </c:numRef>
          </c:val>
          <c:extLst>
            <c:ext xmlns:c16="http://schemas.microsoft.com/office/drawing/2014/chart" uri="{C3380CC4-5D6E-409C-BE32-E72D297353CC}">
              <c16:uniqueId val="{00000000-3DE2-4FCC-9048-D1A0E6E6061B}"/>
            </c:ext>
          </c:extLst>
        </c:ser>
        <c:dLbls>
          <c:showLegendKey val="0"/>
          <c:showVal val="0"/>
          <c:showCatName val="0"/>
          <c:showSerName val="0"/>
          <c:showPercent val="0"/>
          <c:showBubbleSize val="0"/>
          <c:showLeaderLines val="1"/>
        </c:dLbls>
        <c:overlap val="-27"/>
        <c:gapWidth val="50"/>
        <c:axId val="-1309212976"/>
        <c:axId val="-66945517"/>
      </c:barChart>
      <c:dateAx>
        <c:axId val="-1309212976"/>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66945517"/>
        <c:crosses val="autoZero"/>
        <c:auto val="0"/>
        <c:lblOffset val="100"/>
        <c:baseTimeUnit val="days"/>
        <c:noMultiLvlLbl val="0"/>
      </c:dateAx>
      <c:valAx>
        <c:axId val="-66945517"/>
        <c:scaling>
          <c:orientation val="minMax"/>
          <c:max val="275000"/>
          <c:min val="0"/>
        </c:scaling>
        <c:delete val="1"/>
        <c:axPos val="l"/>
        <c:majorTickMark val="out"/>
        <c:minorTickMark val="none"/>
        <c:tickLblPos val="nextTo"/>
        <c:spPr>
          <a:ln w="6350" cap="flat" cmpd="sng"/>
        </c:spPr>
        <c:crossAx val="-1309212976"/>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chartSpace>
</file>

<file path=xl/charts/chart13.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8875"/>
          <c:y val="0.022"/>
          <c:w val="0.85075"/>
          <c:h val="0.916"/>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Employees!$D$7:$G$7</c:f>
              <c:numCache>
                <c:formatCode>General</c:formatCode>
                <c:ptCount val="4"/>
                <c:pt idx="0">
                  <c:v>2020</c:v>
                </c:pt>
                <c:pt idx="1">
                  <c:v>2021</c:v>
                </c:pt>
                <c:pt idx="2">
                  <c:v>2022</c:v>
                </c:pt>
                <c:pt idx="3">
                  <c:v>2023</c:v>
                </c:pt>
              </c:numCache>
            </c:numRef>
          </c:cat>
          <c:val>
            <c:numRef>
              <c:f>Employees!$D$38:$G$38</c:f>
              <c:numCache>
                <c:formatCode>#,##0</c:formatCode>
                <c:ptCount val="4"/>
                <c:pt idx="0">
                  <c:v>259359</c:v>
                </c:pt>
                <c:pt idx="1">
                  <c:v>238135</c:v>
                </c:pt>
                <c:pt idx="2">
                  <c:v>240562</c:v>
                </c:pt>
                <c:pt idx="3">
                  <c:v>250333</c:v>
                </c:pt>
              </c:numCache>
            </c:numRef>
          </c:val>
          <c:extLst>
            <c:ext xmlns:c16="http://schemas.microsoft.com/office/drawing/2014/chart" uri="{C3380CC4-5D6E-409C-BE32-E72D297353CC}">
              <c16:uniqueId val="{00000000-8B83-4B8D-A16A-CD3810F22016}"/>
            </c:ext>
          </c:extLst>
        </c:ser>
        <c:dLbls>
          <c:showLegendKey val="0"/>
          <c:showVal val="1"/>
          <c:showCatName val="0"/>
          <c:showSerName val="0"/>
          <c:showPercent val="0"/>
          <c:showBubbleSize val="0"/>
          <c:showLeaderLines val="1"/>
        </c:dLbls>
        <c:overlap val="-27"/>
        <c:gapWidth val="50"/>
        <c:axId val="901140713"/>
        <c:axId val="1331300003"/>
      </c:barChart>
      <c:catAx>
        <c:axId val="901140713"/>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1331300003"/>
        <c:crosses val="autoZero"/>
        <c:auto val="1"/>
        <c:lblOffset val="100"/>
        <c:noMultiLvlLbl val="0"/>
      </c:catAx>
      <c:valAx>
        <c:axId val="1331300003"/>
        <c:scaling>
          <c:orientation val="minMax"/>
          <c:max val="260000"/>
          <c:min val="0"/>
        </c:scaling>
        <c:delete val="1"/>
        <c:axPos val="l"/>
        <c:majorTickMark val="out"/>
        <c:minorTickMark val="none"/>
        <c:tickLblPos val="nextTo"/>
        <c:spPr>
          <a:ln w="6350" cap="flat" cmpd="sng"/>
        </c:spPr>
        <c:crossAx val="901140713"/>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chartSpace>
</file>

<file path=xl/charts/chart14.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59"/>
          <c:y val="0.0225"/>
          <c:w val="0.874"/>
          <c:h val="0.92825"/>
        </c:manualLayout>
      </c:layout>
      <c:barChart>
        <c:barDir val="col"/>
        <c:grouping val="clustered"/>
        <c:varyColors val="0"/>
        <c:ser>
          <c:idx val="0"/>
          <c:order val="0"/>
          <c:spPr>
            <a:solidFill>
              <a:srgbClr val="002060"/>
            </a:solidFill>
            <a:ln w="6350">
              <a:noFill/>
            </a:ln>
            <a:effectLst/>
          </c:spPr>
          <c:invertIfNegative val="0"/>
          <c:dLbls>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2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Employees!$D$7:$G$7</c:f>
              <c:numCache>
                <c:formatCode>General</c:formatCode>
                <c:ptCount val="4"/>
                <c:pt idx="0">
                  <c:v>2020</c:v>
                </c:pt>
                <c:pt idx="1">
                  <c:v>2021</c:v>
                </c:pt>
                <c:pt idx="2">
                  <c:v>2022</c:v>
                </c:pt>
                <c:pt idx="3">
                  <c:v>2023</c:v>
                </c:pt>
              </c:numCache>
            </c:numRef>
          </c:cat>
          <c:val>
            <c:numRef>
              <c:f>Employees!$D$100:$G$100</c:f>
              <c:numCache>
                <c:formatCode>#,##0</c:formatCode>
                <c:ptCount val="4"/>
                <c:pt idx="0">
                  <c:v>9</c:v>
                </c:pt>
                <c:pt idx="1">
                  <c:v>12</c:v>
                </c:pt>
                <c:pt idx="2">
                  <c:v>11</c:v>
                </c:pt>
                <c:pt idx="3">
                  <c:v>12</c:v>
                </c:pt>
              </c:numCache>
            </c:numRef>
          </c:val>
          <c:extLst>
            <c:ext xmlns:c16="http://schemas.microsoft.com/office/drawing/2014/chart" uri="{C3380CC4-5D6E-409C-BE32-E72D297353CC}">
              <c16:uniqueId val="{00000000-5ADF-4838-91C5-2BB7F681B7A2}"/>
            </c:ext>
          </c:extLst>
        </c:ser>
        <c:dLbls>
          <c:showLegendKey val="0"/>
          <c:showVal val="1"/>
          <c:showCatName val="0"/>
          <c:showSerName val="0"/>
          <c:showPercent val="0"/>
          <c:showBubbleSize val="0"/>
          <c:showLeaderLines val="1"/>
        </c:dLbls>
        <c:gapWidth val="50"/>
        <c:axId val="-1820428898"/>
        <c:axId val="-501032159"/>
      </c:barChart>
      <c:catAx>
        <c:axId val="-1820428898"/>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501032159"/>
        <c:crosses val="autoZero"/>
        <c:auto val="1"/>
        <c:lblOffset val="100"/>
        <c:noMultiLvlLbl val="0"/>
      </c:catAx>
      <c:valAx>
        <c:axId val="-501032159"/>
        <c:scaling>
          <c:orientation val="minMax"/>
          <c:max val="12"/>
        </c:scaling>
        <c:delete val="1"/>
        <c:axPos val="l"/>
        <c:majorTickMark val="out"/>
        <c:minorTickMark val="none"/>
        <c:tickLblPos val="nextTo"/>
        <c:spPr>
          <a:ln w="6350" cap="flat" cmpd="sng"/>
        </c:spPr>
        <c:crossAx val="-182042889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chartSpace>
</file>

<file path=xl/charts/chart15.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7775"/>
          <c:y val="7.5E-4"/>
          <c:w val="0.88025"/>
          <c:h val="0.945"/>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Employees!$D$93:$G$93</c:f>
              <c:numCache>
                <c:formatCode>General</c:formatCode>
                <c:ptCount val="4"/>
                <c:pt idx="0">
                  <c:v>2020</c:v>
                </c:pt>
                <c:pt idx="1">
                  <c:v>2021</c:v>
                </c:pt>
                <c:pt idx="2">
                  <c:v>2022</c:v>
                </c:pt>
                <c:pt idx="3">
                  <c:v>2023</c:v>
                </c:pt>
              </c:numCache>
            </c:numRef>
          </c:cat>
          <c:val>
            <c:numRef>
              <c:f>Employees!$D$110:$G$110</c:f>
              <c:numCache>
                <c:formatCode>#,##0</c:formatCode>
                <c:ptCount val="4"/>
                <c:pt idx="0">
                  <c:v>26992</c:v>
                </c:pt>
                <c:pt idx="1">
                  <c:v>31140</c:v>
                </c:pt>
                <c:pt idx="2">
                  <c:v>38488</c:v>
                </c:pt>
                <c:pt idx="3">
                  <c:v>41075</c:v>
                </c:pt>
              </c:numCache>
            </c:numRef>
          </c:val>
          <c:extLst>
            <c:ext xmlns:c16="http://schemas.microsoft.com/office/drawing/2014/chart" uri="{C3380CC4-5D6E-409C-BE32-E72D297353CC}">
              <c16:uniqueId val="{00000000-9458-43C8-921F-FC50D80F9540}"/>
            </c:ext>
          </c:extLst>
        </c:ser>
        <c:dLbls>
          <c:showLegendKey val="0"/>
          <c:showVal val="1"/>
          <c:showCatName val="0"/>
          <c:showSerName val="0"/>
          <c:showPercent val="0"/>
          <c:showBubbleSize val="0"/>
          <c:showLeaderLines val="1"/>
        </c:dLbls>
        <c:overlap val="-27"/>
        <c:gapWidth val="50"/>
        <c:axId val="363819889"/>
        <c:axId val="1946894728"/>
      </c:barChart>
      <c:catAx>
        <c:axId val="363819889"/>
        <c:scaling>
          <c:orientation val="minMax"/>
        </c:scaling>
        <c:delete val="0"/>
        <c:axPos val="b"/>
        <c:numFmt formatCode="General" sourceLinked="1"/>
        <c:majorTickMark val="out"/>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1946894728"/>
        <c:crosses val="autoZero"/>
        <c:auto val="1"/>
        <c:lblOffset val="100"/>
        <c:noMultiLvlLbl val="0"/>
      </c:catAx>
      <c:valAx>
        <c:axId val="1946894728"/>
        <c:scaling>
          <c:orientation val="minMax"/>
          <c:max val="42000"/>
          <c:min val="0"/>
        </c:scaling>
        <c:delete val="1"/>
        <c:axPos val="l"/>
        <c:majorTickMark val="out"/>
        <c:minorTickMark val="none"/>
        <c:tickLblPos val="nextTo"/>
        <c:spPr>
          <a:ln w="6350" cap="flat" cmpd="sng"/>
        </c:spPr>
        <c:crossAx val="363819889"/>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chartSpace>
</file>

<file path=xl/charts/chart16.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95"/>
          <c:y val="0.01675"/>
          <c:w val="0.46275"/>
          <c:h val="0.90325"/>
        </c:manualLayout>
      </c:layout>
      <c:barChart>
        <c:barDir val="col"/>
        <c:grouping val="clustered"/>
        <c:varyColors val="0"/>
        <c:ser>
          <c:idx val="0"/>
          <c:order val="0"/>
          <c:spPr>
            <a:solidFill>
              <a:srgbClr val="002060"/>
            </a:solidFill>
            <a:ln w="19050" cap="flat" cmpd="sng">
              <a:solidFill>
                <a:schemeClr val="bg1"/>
              </a:solidFill>
            </a:ln>
            <a:effectLst/>
          </c:spPr>
          <c:invertIfNegative val="0"/>
          <c:dPt>
            <c:idx val="0"/>
            <c:invertIfNegative val="0"/>
            <c:spPr>
              <a:solidFill>
                <a:srgbClr val="B99D75"/>
              </a:solidFill>
              <a:ln w="19050" cap="flat" cmpd="sng">
                <a:solidFill>
                  <a:schemeClr val="bg1"/>
                </a:solidFill>
              </a:ln>
              <a:effectLst/>
            </c:spPr>
          </c:dPt>
          <c:dPt>
            <c:idx val="1"/>
            <c:invertIfNegative val="0"/>
            <c:spPr>
              <a:solidFill>
                <a:srgbClr val="002060"/>
              </a:solidFill>
              <a:ln w="19050" cap="flat" cmpd="sng">
                <a:solidFill>
                  <a:schemeClr val="bg1"/>
                </a:solidFill>
              </a:ln>
              <a:effectLst/>
            </c:spPr>
          </c:dPt>
          <c:dLbls>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strRef>
              <c:f>Employees!$B$102:$B$103</c:f>
              <c:strCache>
                <c:ptCount val="2"/>
                <c:pt idx="0">
                  <c:v>Мужчины</c:v>
                </c:pt>
                <c:pt idx="1">
                  <c:v>Женщины</c:v>
                </c:pt>
              </c:strCache>
            </c:strRef>
          </c:cat>
          <c:val>
            <c:numRef>
              <c:f>Employees!$G$102:$G$103</c:f>
              <c:numCache>
                <c:formatCode>#,##0</c:formatCode>
                <c:ptCount val="2"/>
                <c:pt idx="0">
                  <c:v>11</c:v>
                </c:pt>
                <c:pt idx="1">
                  <c:v>13</c:v>
                </c:pt>
              </c:numCache>
            </c:numRef>
          </c:val>
          <c:extLst>
            <c:ext xmlns:c16="http://schemas.microsoft.com/office/drawing/2014/chart" uri="{C3380CC4-5D6E-409C-BE32-E72D297353CC}">
              <c16:uniqueId val="{00000004-1930-40A4-9EF6-28FF69970EEF}"/>
            </c:ext>
          </c:extLst>
        </c:ser>
        <c:dLbls>
          <c:showLegendKey val="0"/>
          <c:showVal val="0"/>
          <c:showCatName val="0"/>
          <c:showSerName val="0"/>
          <c:showPercent val="0"/>
          <c:showBubbleSize val="0"/>
          <c:showLeaderLines val="1"/>
        </c:dLbls>
        <c:gapWidth val="50"/>
        <c:axId val="-665124472"/>
        <c:axId val="-974802287"/>
      </c:barChart>
      <c:catAx>
        <c:axId val="-665124472"/>
        <c:scaling>
          <c:orientation val="minMax"/>
        </c:scaling>
        <c:delete val="0"/>
        <c:axPos val="b"/>
        <c:numFmt formatCode="General" sourceLinked="1"/>
        <c:majorTickMark val="out"/>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mn-lt"/>
                <a:ea typeface="+mn-ea"/>
                <a:cs typeface="+mn-cs"/>
              </a:defRPr>
            </a:pPr>
            <a:endParaRPr lang="en-US"/>
          </a:p>
        </c:txPr>
        <c:crossAx val="-974802287"/>
        <c:crosses val="autoZero"/>
        <c:auto val="1"/>
        <c:lblOffset val="100"/>
        <c:noMultiLvlLbl val="0"/>
      </c:catAx>
      <c:valAx>
        <c:axId val="-974802287"/>
        <c:scaling>
          <c:orientation val="minMax"/>
          <c:min val="0"/>
        </c:scaling>
        <c:delete val="1"/>
        <c:axPos val="l"/>
        <c:majorTickMark val="out"/>
        <c:minorTickMark val="none"/>
        <c:tickLblPos val="nextTo"/>
        <c:spPr>
          <a:ln w="6350" cap="flat" cmpd="sng"/>
        </c:spPr>
        <c:crossAx val="-665124472"/>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u="none" baseline="0">
          <a:solidFill>
            <a:schemeClr val="tx1"/>
          </a:solidFill>
        </a:defRPr>
      </a:pPr>
      <a:endParaRPr lang="en-US"/>
    </a:p>
  </c:txPr>
</c:chartSpace>
</file>

<file path=xl/charts/chart17.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
          <c:y val="0.01425"/>
          <c:w val="0.732"/>
          <c:h val="0.91875"/>
        </c:manualLayout>
      </c:layout>
      <c:barChart>
        <c:barDir val="col"/>
        <c:grouping val="clustered"/>
        <c:varyColors val="0"/>
        <c:ser>
          <c:idx val="0"/>
          <c:order val="0"/>
          <c:spPr>
            <a:solidFill>
              <a:schemeClr val="accent1"/>
            </a:solidFill>
            <a:ln w="19050" cap="flat" cmpd="sng">
              <a:solidFill>
                <a:schemeClr val="bg1"/>
              </a:solidFill>
            </a:ln>
            <a:effectLst/>
          </c:spPr>
          <c:invertIfNegative val="0"/>
          <c:dPt>
            <c:idx val="0"/>
            <c:invertIfNegative val="0"/>
            <c:spPr>
              <a:solidFill>
                <a:srgbClr val="002060"/>
              </a:solidFill>
              <a:ln w="19050" cap="flat" cmpd="sng">
                <a:solidFill>
                  <a:schemeClr val="bg1"/>
                </a:solidFill>
              </a:ln>
              <a:effectLst/>
            </c:spPr>
          </c:dPt>
          <c:dPt>
            <c:idx val="1"/>
            <c:invertIfNegative val="0"/>
            <c:spPr>
              <a:solidFill>
                <a:schemeClr val="bg2">
                  <a:lumMod val="75000"/>
                </a:schemeClr>
              </a:solidFill>
              <a:ln w="19050" cap="flat" cmpd="sng">
                <a:solidFill>
                  <a:schemeClr val="bg1"/>
                </a:solidFill>
              </a:ln>
              <a:effectLst/>
            </c:spPr>
          </c:dPt>
          <c:dPt>
            <c:idx val="2"/>
            <c:invertIfNegative val="0"/>
            <c:spPr>
              <a:solidFill>
                <a:srgbClr val="B99D75"/>
              </a:solidFill>
              <a:ln w="19050" cap="flat" cmpd="sng">
                <a:solidFill>
                  <a:schemeClr val="bg1"/>
                </a:solidFill>
              </a:ln>
              <a:effectLst/>
            </c:spPr>
          </c:dPt>
          <c:dLbls>
            <c:numFmt formatCode="General" sourceLinked="1"/>
            <c:spPr>
              <a:noFill/>
              <a:ln w="6350">
                <a:noFill/>
              </a:ln>
              <a:effectLst/>
            </c:spPr>
            <c:txPr>
              <a:bodyPr vert="horz" rot="0" spcFirstLastPara="1" vertOverflow="ellipsis" anchor="ctr" anchorCtr="1" wrap="square"/>
              <a:lstStyle/>
              <a:p>
                <a:pPr algn="ctr">
                  <a:defRPr lang="en-US" sz="9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strRef>
              <c:f>Employees!$B$105:$B$107</c:f>
              <c:strCache>
                <c:ptCount val="3"/>
                <c:pt idx="0">
                  <c:v>До 30</c:v>
                </c:pt>
                <c:pt idx="1">
                  <c:v>30-50</c:v>
                </c:pt>
                <c:pt idx="2">
                  <c:v>Страше 50</c:v>
                </c:pt>
              </c:strCache>
            </c:strRef>
          </c:cat>
          <c:val>
            <c:numRef>
              <c:f>Employees!$G$105:$G$107</c:f>
              <c:numCache>
                <c:formatCode>#,##0</c:formatCode>
                <c:ptCount val="3"/>
                <c:pt idx="0">
                  <c:v>19</c:v>
                </c:pt>
                <c:pt idx="1">
                  <c:v>11</c:v>
                </c:pt>
                <c:pt idx="2">
                  <c:v>10</c:v>
                </c:pt>
              </c:numCache>
            </c:numRef>
          </c:val>
          <c:extLst>
            <c:ext xmlns:c16="http://schemas.microsoft.com/office/drawing/2014/chart" uri="{C3380CC4-5D6E-409C-BE32-E72D297353CC}">
              <c16:uniqueId val="{00000006-67F7-4004-8FD6-2B291293581A}"/>
            </c:ext>
          </c:extLst>
        </c:ser>
        <c:dLbls>
          <c:showLegendKey val="0"/>
          <c:showVal val="0"/>
          <c:showCatName val="0"/>
          <c:showSerName val="0"/>
          <c:showPercent val="0"/>
          <c:showBubbleSize val="0"/>
          <c:showLeaderLines val="1"/>
        </c:dLbls>
        <c:gapWidth val="50"/>
        <c:axId val="2075275258"/>
        <c:axId val="209999123"/>
      </c:barChart>
      <c:catAx>
        <c:axId val="2075275258"/>
        <c:scaling>
          <c:orientation val="minMax"/>
        </c:scaling>
        <c:delete val="0"/>
        <c:axPos val="b"/>
        <c:numFmt formatCode="General" sourceLinked="1"/>
        <c:majorTickMark val="out"/>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209999123"/>
        <c:crosses val="autoZero"/>
        <c:auto val="1"/>
        <c:lblOffset val="100"/>
        <c:noMultiLvlLbl val="0"/>
      </c:catAx>
      <c:valAx>
        <c:axId val="209999123"/>
        <c:scaling>
          <c:orientation val="minMax"/>
        </c:scaling>
        <c:delete val="1"/>
        <c:axPos val="l"/>
        <c:majorTickMark val="out"/>
        <c:minorTickMark val="none"/>
        <c:tickLblPos val="nextTo"/>
        <c:spPr>
          <a:ln w="6350" cap="flat" cmpd="sng"/>
        </c:spPr>
        <c:crossAx val="2075275258"/>
        <c:crosses val="autoZero"/>
        <c:crossBetween val="between"/>
      </c:valAx>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u="none" baseline="0">
          <a:solidFill>
            <a:schemeClr val="tx1"/>
          </a:solidFill>
          <a:latin typeface="Arial" panose="020B0604020202020204" pitchFamily="34" charset="0"/>
          <a:cs typeface="Arial" panose="020B0604020202020204" pitchFamily="34" charset="0"/>
        </a:defRPr>
      </a:pPr>
      <a:endParaRPr lang="en-US"/>
    </a:p>
  </c:txPr>
</c:chartSpace>
</file>

<file path=xl/charts/chart18.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74"/>
          <c:y val="0.0065"/>
          <c:w val="0.88975"/>
          <c:h val="0.9935"/>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Employees!$D$7:$G$7</c:f>
              <c:numCache>
                <c:formatCode>General</c:formatCode>
                <c:ptCount val="4"/>
                <c:pt idx="0">
                  <c:v>2020</c:v>
                </c:pt>
                <c:pt idx="1">
                  <c:v>2021</c:v>
                </c:pt>
                <c:pt idx="2">
                  <c:v>2022</c:v>
                </c:pt>
                <c:pt idx="3">
                  <c:v>2023</c:v>
                </c:pt>
              </c:numCache>
            </c:numRef>
          </c:cat>
          <c:val>
            <c:numRef>
              <c:f>Employees!$D$139:$G$139</c:f>
              <c:numCache>
                <c:formatCode>#,##0</c:formatCode>
                <c:ptCount val="4"/>
                <c:pt idx="0">
                  <c:v>10554</c:v>
                </c:pt>
                <c:pt idx="1">
                  <c:v>9661</c:v>
                </c:pt>
                <c:pt idx="2">
                  <c:v>9560</c:v>
                </c:pt>
                <c:pt idx="3">
                  <c:v>8555</c:v>
                </c:pt>
              </c:numCache>
            </c:numRef>
          </c:val>
          <c:extLst>
            <c:ext xmlns:c16="http://schemas.microsoft.com/office/drawing/2014/chart" uri="{C3380CC4-5D6E-409C-BE32-E72D297353CC}">
              <c16:uniqueId val="{00000000-6B35-47AD-82FA-A98404496329}"/>
            </c:ext>
          </c:extLst>
        </c:ser>
        <c:dLbls>
          <c:showLegendKey val="0"/>
          <c:showVal val="1"/>
          <c:showCatName val="0"/>
          <c:showSerName val="0"/>
          <c:showPercent val="0"/>
          <c:showBubbleSize val="0"/>
          <c:showLeaderLines val="1"/>
        </c:dLbls>
        <c:overlap val="-27"/>
        <c:gapWidth val="50"/>
        <c:axId val="1842162024"/>
        <c:axId val="1815366750"/>
      </c:barChart>
      <c:catAx>
        <c:axId val="1842162024"/>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1815366750"/>
        <c:crosses val="autoZero"/>
        <c:auto val="1"/>
        <c:lblOffset val="100"/>
        <c:noMultiLvlLbl val="0"/>
      </c:catAx>
      <c:valAx>
        <c:axId val="1815366750"/>
        <c:scaling>
          <c:orientation val="minMax"/>
          <c:max val="11000"/>
        </c:scaling>
        <c:delete val="1"/>
        <c:axPos val="l"/>
        <c:majorTickMark val="out"/>
        <c:minorTickMark val="none"/>
        <c:tickLblPos val="nextTo"/>
        <c:spPr>
          <a:ln w="6350" cap="flat" cmpd="sng"/>
        </c:spPr>
        <c:crossAx val="1842162024"/>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chartSpace>
</file>

<file path=xl/charts/chart19.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565"/>
          <c:y val="0.0225"/>
          <c:w val="0.88275"/>
          <c:h val="0.9265"/>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Employees!$D$7:$G$7</c:f>
              <c:numCache>
                <c:formatCode>General</c:formatCode>
                <c:ptCount val="4"/>
                <c:pt idx="0">
                  <c:v>2020</c:v>
                </c:pt>
                <c:pt idx="1">
                  <c:v>2021</c:v>
                </c:pt>
                <c:pt idx="2">
                  <c:v>2022</c:v>
                </c:pt>
                <c:pt idx="3">
                  <c:v>2023</c:v>
                </c:pt>
              </c:numCache>
            </c:numRef>
          </c:cat>
          <c:val>
            <c:numRef>
              <c:f>Employees!$D$150:$G$150</c:f>
              <c:numCache>
                <c:formatCode>#,##0</c:formatCode>
                <c:ptCount val="4"/>
                <c:pt idx="0">
                  <c:v>131.2731114632858</c:v>
                </c:pt>
                <c:pt idx="1">
                  <c:v>133.31488655229663</c:v>
                </c:pt>
                <c:pt idx="2">
                  <c:v>100.91594827586208</c:v>
                </c:pt>
                <c:pt idx="3">
                  <c:v>61.16715815613845</c:v>
                </c:pt>
              </c:numCache>
            </c:numRef>
          </c:val>
          <c:extLst>
            <c:ext xmlns:c16="http://schemas.microsoft.com/office/drawing/2014/chart" uri="{C3380CC4-5D6E-409C-BE32-E72D297353CC}">
              <c16:uniqueId val="{00000000-545B-4F79-84B8-5B67887C91AB}"/>
            </c:ext>
          </c:extLst>
        </c:ser>
        <c:dLbls>
          <c:showLegendKey val="0"/>
          <c:showVal val="1"/>
          <c:showCatName val="0"/>
          <c:showSerName val="0"/>
          <c:showPercent val="0"/>
          <c:showBubbleSize val="0"/>
          <c:showLeaderLines val="1"/>
        </c:dLbls>
        <c:overlap val="-27"/>
        <c:gapWidth val="50"/>
        <c:axId val="-856682788"/>
        <c:axId val="-352164741"/>
      </c:barChart>
      <c:catAx>
        <c:axId val="-856682788"/>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352164741"/>
        <c:crosses val="autoZero"/>
        <c:auto val="1"/>
        <c:lblOffset val="100"/>
        <c:noMultiLvlLbl val="0"/>
      </c:catAx>
      <c:valAx>
        <c:axId val="-352164741"/>
        <c:scaling>
          <c:orientation val="minMax"/>
        </c:scaling>
        <c:delete val="1"/>
        <c:axPos val="l"/>
        <c:majorTickMark val="none"/>
        <c:minorTickMark val="none"/>
        <c:tickLblPos val="nextTo"/>
        <c:spPr>
          <a:ln w="6350" cap="flat" cmpd="sng"/>
        </c:spPr>
        <c:crossAx val="-85668278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chartSpace>
</file>

<file path=xl/charts/chart20.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64"/>
          <c:y val="0"/>
          <c:w val="0.882"/>
          <c:h val="0.9475"/>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Employees!$D$7:$G$7</c:f>
              <c:numCache>
                <c:formatCode>General</c:formatCode>
                <c:ptCount val="4"/>
                <c:pt idx="0">
                  <c:v>2020</c:v>
                </c:pt>
                <c:pt idx="1">
                  <c:v>2021</c:v>
                </c:pt>
                <c:pt idx="2">
                  <c:v>2022</c:v>
                </c:pt>
                <c:pt idx="3">
                  <c:v>2023</c:v>
                </c:pt>
              </c:numCache>
            </c:numRef>
          </c:cat>
          <c:val>
            <c:numRef>
              <c:f>Employees!$D$151:$G$151</c:f>
              <c:numCache>
                <c:formatCode>#,##0</c:formatCode>
                <c:ptCount val="4"/>
                <c:pt idx="0">
                  <c:v>106.06965174129353</c:v>
                </c:pt>
                <c:pt idx="1">
                  <c:v>82.69617706237425</c:v>
                </c:pt>
                <c:pt idx="2">
                  <c:v>187.920298879203</c:v>
                </c:pt>
                <c:pt idx="3">
                  <c:v>87.10624666310731</c:v>
                </c:pt>
              </c:numCache>
            </c:numRef>
          </c:val>
          <c:extLst>
            <c:ext xmlns:c16="http://schemas.microsoft.com/office/drawing/2014/chart" uri="{C3380CC4-5D6E-409C-BE32-E72D297353CC}">
              <c16:uniqueId val="{00000000-ABBA-4351-A2F0-27DC8364B05C}"/>
            </c:ext>
          </c:extLst>
        </c:ser>
        <c:dLbls>
          <c:showLegendKey val="0"/>
          <c:showVal val="1"/>
          <c:showCatName val="0"/>
          <c:showSerName val="0"/>
          <c:showPercent val="0"/>
          <c:showBubbleSize val="0"/>
          <c:showLeaderLines val="1"/>
        </c:dLbls>
        <c:overlap val="-27"/>
        <c:gapWidth val="50"/>
        <c:axId val="-478939590"/>
        <c:axId val="-1362270831"/>
      </c:barChart>
      <c:catAx>
        <c:axId val="-478939590"/>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1362270831"/>
        <c:crosses val="autoZero"/>
        <c:auto val="1"/>
        <c:lblOffset val="100"/>
        <c:noMultiLvlLbl val="0"/>
      </c:catAx>
      <c:valAx>
        <c:axId val="-1362270831"/>
        <c:scaling>
          <c:orientation val="minMax"/>
        </c:scaling>
        <c:delete val="1"/>
        <c:axPos val="l"/>
        <c:majorTickMark val="none"/>
        <c:minorTickMark val="none"/>
        <c:tickLblPos val="nextTo"/>
        <c:spPr>
          <a:ln w="6350" cap="flat" cmpd="sng"/>
        </c:spPr>
        <c:crossAx val="-478939590"/>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chartSpace>
</file>

<file path=xl/charts/chart21.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7625"/>
          <c:y val="0.00275"/>
          <c:w val="0.86975"/>
          <c:h val="0.9395"/>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Employees!$D$7:$G$7</c:f>
              <c:numCache>
                <c:formatCode>General</c:formatCode>
                <c:ptCount val="4"/>
                <c:pt idx="0">
                  <c:v>2020</c:v>
                </c:pt>
                <c:pt idx="1">
                  <c:v>2021</c:v>
                </c:pt>
                <c:pt idx="2">
                  <c:v>2022</c:v>
                </c:pt>
                <c:pt idx="3">
                  <c:v>2023</c:v>
                </c:pt>
              </c:numCache>
            </c:numRef>
          </c:cat>
          <c:val>
            <c:numRef>
              <c:f>Employees!$D$64:$G$64</c:f>
              <c:numCache>
                <c:formatCode>#,##0</c:formatCode>
                <c:ptCount val="4"/>
                <c:pt idx="0">
                  <c:v>10709</c:v>
                </c:pt>
                <c:pt idx="1">
                  <c:v>21143</c:v>
                </c:pt>
                <c:pt idx="2">
                  <c:v>21278</c:v>
                </c:pt>
                <c:pt idx="3">
                  <c:v>17481</c:v>
                </c:pt>
              </c:numCache>
            </c:numRef>
          </c:val>
          <c:extLst>
            <c:ext xmlns:c16="http://schemas.microsoft.com/office/drawing/2014/chart" uri="{C3380CC4-5D6E-409C-BE32-E72D297353CC}">
              <c16:uniqueId val="{00000000-CE93-4404-B4AA-4FFEB5A52329}"/>
            </c:ext>
          </c:extLst>
        </c:ser>
        <c:dLbls>
          <c:showLegendKey val="0"/>
          <c:showVal val="1"/>
          <c:showCatName val="0"/>
          <c:showSerName val="0"/>
          <c:showPercent val="0"/>
          <c:showBubbleSize val="0"/>
          <c:showLeaderLines val="1"/>
        </c:dLbls>
        <c:overlap val="-27"/>
        <c:gapWidth val="50"/>
        <c:axId val="-700447236"/>
        <c:axId val="-767699359"/>
      </c:barChart>
      <c:catAx>
        <c:axId val="-700447236"/>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767699359"/>
        <c:crosses val="autoZero"/>
        <c:auto val="1"/>
        <c:lblOffset val="100"/>
        <c:noMultiLvlLbl val="0"/>
      </c:catAx>
      <c:valAx>
        <c:axId val="-767699359"/>
        <c:scaling>
          <c:orientation val="minMax"/>
          <c:max val="22000"/>
          <c:min val="0"/>
        </c:scaling>
        <c:delete val="1"/>
        <c:axPos val="l"/>
        <c:majorTickMark val="out"/>
        <c:minorTickMark val="none"/>
        <c:tickLblPos val="nextTo"/>
        <c:spPr>
          <a:ln w="6350" cap="flat" cmpd="sng"/>
        </c:spPr>
        <c:crossAx val="-700447236"/>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chartSpace>
</file>

<file path=xl/charts/chart22.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82"/>
          <c:y val="0.0145"/>
          <c:w val="0.86825"/>
          <c:h val="0.8575"/>
        </c:manualLayout>
      </c:layout>
      <c:barChart>
        <c:barDir val="col"/>
        <c:grouping val="stacked"/>
        <c:varyColors val="0"/>
        <c:ser>
          <c:idx val="0"/>
          <c:order val="0"/>
          <c:tx>
            <c:strRef>
              <c:f>Employees!$B$96</c:f>
              <c:strCache>
                <c:ptCount val="1"/>
                <c:pt idx="0">
                  <c:v>Полный рабочий день</c:v>
                </c:pt>
              </c:strCache>
            </c:strRef>
          </c:tx>
          <c:spPr>
            <a:solidFill>
              <a:srgbClr val="002060"/>
            </a:solidFill>
            <a:ln w="6350">
              <a:noFill/>
            </a:ln>
            <a:effectLst/>
          </c:spPr>
          <c:invertIfNegative val="0"/>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Employees!$D$93:$G$93</c:f>
              <c:numCache>
                <c:formatCode>General</c:formatCode>
                <c:ptCount val="4"/>
                <c:pt idx="0">
                  <c:v>2020</c:v>
                </c:pt>
                <c:pt idx="1">
                  <c:v>2021</c:v>
                </c:pt>
                <c:pt idx="2">
                  <c:v>2022</c:v>
                </c:pt>
                <c:pt idx="3">
                  <c:v>2023</c:v>
                </c:pt>
              </c:numCache>
            </c:numRef>
          </c:cat>
          <c:val>
            <c:numRef>
              <c:f>Employees!$D$96:$G$96</c:f>
              <c:numCache>
                <c:formatCode>#,##0</c:formatCode>
                <c:ptCount val="4"/>
                <c:pt idx="0">
                  <c:v>217297</c:v>
                </c:pt>
                <c:pt idx="1">
                  <c:v>202989</c:v>
                </c:pt>
                <c:pt idx="2">
                  <c:v>209611</c:v>
                </c:pt>
                <c:pt idx="3">
                  <c:v>260685</c:v>
                </c:pt>
              </c:numCache>
            </c:numRef>
          </c:val>
          <c:extLst>
            <c:ext xmlns:c16="http://schemas.microsoft.com/office/drawing/2014/chart" uri="{C3380CC4-5D6E-409C-BE32-E72D297353CC}">
              <c16:uniqueId val="{00000000-1E94-4B5C-B7FD-D2DD88A57336}"/>
            </c:ext>
          </c:extLst>
        </c:ser>
        <c:ser>
          <c:idx val="1"/>
          <c:order val="1"/>
          <c:tx>
            <c:strRef>
              <c:f>Employees!$B$97</c:f>
              <c:strCache>
                <c:ptCount val="1"/>
                <c:pt idx="0">
                  <c:v>Неполный рабочий день</c:v>
                </c:pt>
              </c:strCache>
            </c:strRef>
          </c:tx>
          <c:spPr>
            <a:solidFill>
              <a:srgbClr val="B99D75"/>
            </a:solidFill>
            <a:ln w="38100">
              <a:noFill/>
            </a:ln>
            <a:effectLst/>
          </c:spPr>
          <c:invertIfNegative val="0"/>
          <c:dLbls>
            <c:dLbl>
              <c:idx val="0"/>
              <c:layout>
                <c:manualLayout>
                  <c:x val="0"/>
                  <c:y val="5.0E-4"/>
                </c:manualLayout>
              </c:layout>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dLbl>
            <c:dLbl>
              <c:idx val="1"/>
              <c:layout>
                <c:manualLayout>
                  <c:x val="0"/>
                  <c:y val="-2.5E-4"/>
                </c:manualLayout>
              </c:layout>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dLbl>
            <c:dLbl>
              <c:idx val="2"/>
              <c:layout>
                <c:manualLayout>
                  <c:x val="0"/>
                  <c:y val="5.0E-4"/>
                </c:manualLayout>
              </c:layout>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dLbl>
            <c:dLbl>
              <c:idx val="3"/>
              <c:layout>
                <c:manualLayout>
                  <c:x val="0"/>
                  <c:y val="-7.5E-4"/>
                </c:manualLayout>
              </c:layout>
              <c:numFmt formatCode="#,##0" sourceLinked="0"/>
              <c:spPr>
                <a:noFill/>
                <a:ln w="6350">
                  <a:noFill/>
                </a:ln>
                <a:effectLst/>
              </c:spPr>
              <c:txPr>
                <a:bodyPr vert="horz" rot="0" spcFirstLastPara="1" vertOverflow="ellipsis" anchor="ctr" anchorCtr="1" wrap="square" lIns="38100" tIns="19050" rIns="38100" bIns="19050"/>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0.06125"/>
                      <c:h val="0.032"/>
                    </c:manualLayout>
                  </c15:layout>
                </c:ext>
              </c:extLst>
            </c:dLbl>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Employees!$D$93:$G$93</c:f>
              <c:numCache>
                <c:formatCode>General</c:formatCode>
                <c:ptCount val="4"/>
                <c:pt idx="0">
                  <c:v>2020</c:v>
                </c:pt>
                <c:pt idx="1">
                  <c:v>2021</c:v>
                </c:pt>
                <c:pt idx="2">
                  <c:v>2022</c:v>
                </c:pt>
                <c:pt idx="3">
                  <c:v>2023</c:v>
                </c:pt>
              </c:numCache>
            </c:numRef>
          </c:cat>
          <c:val>
            <c:numRef>
              <c:f>Employees!$D$97:$G$97</c:f>
              <c:numCache>
                <c:formatCode>#,##0</c:formatCode>
                <c:ptCount val="4"/>
                <c:pt idx="0">
                  <c:v>7809</c:v>
                </c:pt>
                <c:pt idx="1">
                  <c:v>11510</c:v>
                </c:pt>
                <c:pt idx="2">
                  <c:v>6465</c:v>
                </c:pt>
                <c:pt idx="3">
                  <c:v>7129</c:v>
                </c:pt>
              </c:numCache>
            </c:numRef>
          </c:val>
          <c:extLst>
            <c:ext xmlns:c16="http://schemas.microsoft.com/office/drawing/2014/chart" uri="{C3380CC4-5D6E-409C-BE32-E72D297353CC}">
              <c16:uniqueId val="{00000005-1E94-4B5C-B7FD-D2DD88A57336}"/>
            </c:ext>
          </c:extLst>
        </c:ser>
        <c:dLbls>
          <c:showLegendKey val="0"/>
          <c:showVal val="1"/>
          <c:showCatName val="0"/>
          <c:showSerName val="0"/>
          <c:showPercent val="0"/>
          <c:showBubbleSize val="0"/>
          <c:showLeaderLines val="1"/>
        </c:dLbls>
        <c:overlap val="100"/>
        <c:gapWidth val="50"/>
        <c:axId val="-1984967122"/>
        <c:axId val="1633575601"/>
      </c:barChart>
      <c:catAx>
        <c:axId val="-1984967122"/>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1633575601"/>
        <c:crosses val="autoZero"/>
        <c:auto val="1"/>
        <c:lblOffset val="100"/>
        <c:noMultiLvlLbl val="0"/>
      </c:catAx>
      <c:valAx>
        <c:axId val="1633575601"/>
        <c:scaling>
          <c:orientation val="minMax"/>
          <c:max val="270000"/>
          <c:min val="0"/>
        </c:scaling>
        <c:delete val="1"/>
        <c:axPos val="l"/>
        <c:majorTickMark val="out"/>
        <c:minorTickMark val="none"/>
        <c:tickLblPos val="nextTo"/>
        <c:spPr>
          <a:ln w="6350" cap="flat" cmpd="sng"/>
        </c:spPr>
        <c:crossAx val="-1984967122"/>
        <c:crosses val="autoZero"/>
        <c:crossBetween val="between"/>
      </c:valAx>
      <c:spPr>
        <a:noFill/>
        <a:ln w="6350">
          <a:noFill/>
        </a:ln>
        <a:effectLst/>
      </c:spPr>
    </c:plotArea>
    <c:legend>
      <c:legendPos val="b"/>
      <c:layout>
        <c:manualLayout>
          <c:xMode val="edge"/>
          <c:yMode val="edge"/>
          <c:x val="0.14925"/>
          <c:y val="0.95275"/>
          <c:w val="0.686"/>
          <c:h val="0.03975"/>
        </c:manualLayout>
      </c:layout>
      <c:overlay val="0"/>
      <c:spPr>
        <a:noFill/>
        <a:ln w="6350">
          <a:noFill/>
        </a:ln>
        <a:effectLst/>
      </c:spPr>
      <c:txPr>
        <a:bodyPr vert="horz" rot="0" spcFirstLastPara="1" vertOverflow="ellipsis" anchor="ctr" anchorCtr="1" wrap="square"/>
        <a:lstStyle/>
        <a:p>
          <a:pPr algn="ct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u="none" baseline="0">
          <a:solidFill>
            <a:schemeClr val="tx1"/>
          </a:solidFill>
          <a:latin typeface="Arial" panose="020B0604020202020204" pitchFamily="34" charset="0"/>
          <a:cs typeface="Arial" panose="020B0604020202020204" pitchFamily="34" charset="0"/>
        </a:defRPr>
      </a:pPr>
      <a:endParaRPr lang="en-US"/>
    </a:p>
  </c:txPr>
</c:chartSpace>
</file>

<file path=xl/charts/chart23.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explosion val="0"/>
          <c:dPt>
            <c:idx val="0"/>
            <c:spPr>
              <a:solidFill>
                <a:srgbClr val="002060"/>
              </a:solidFill>
              <a:ln w="19050" cap="flat" cmpd="sng">
                <a:solidFill>
                  <a:schemeClr val="bg1"/>
                </a:solidFill>
              </a:ln>
              <a:effectLst/>
            </c:spPr>
          </c:dPt>
          <c:dPt>
            <c:idx val="1"/>
            <c:spPr>
              <a:solidFill>
                <a:srgbClr val="B99D75"/>
              </a:solidFill>
              <a:ln w="19050" cap="flat" cmpd="sng">
                <a:solidFill>
                  <a:schemeClr val="bg1"/>
                </a:solidFill>
              </a:ln>
              <a:effectLst/>
            </c:spPr>
          </c:dPt>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solidFill>
                    <a:schemeClr val="tx1">
                      <a:lumMod val="35000"/>
                      <a:lumOff val="65000"/>
                    </a:schemeClr>
                  </a:solidFill>
                  <a:round/>
                </a:ln>
                <a:effectLst/>
              </c:spPr>
            </c:leaderLines>
          </c:dLbls>
          <c:cat>
            <c:strRef>
              <c:extLst>
                <c:ext xmlns:c15="http://schemas.microsoft.com/office/drawing/2012/chart" uri="{02D57815-91ED-43cb-92C2-25804820EDAC}">
                  <c15:fullRef>
                    <c15:sqref>'Diversity&amp;Inclusion'!$B$9:$B$11</c15:sqref>
                  </c15:fullRef>
                </c:ext>
              </c:extLst>
              <c:f>('Diversity&amp;Inclusion'!$B$9,'Diversity&amp;Inclusion'!$B$11)</c:f>
              <c:strCache>
                <c:ptCount val="2"/>
                <c:pt idx="0">
                  <c:v>Мужчины</c:v>
                </c:pt>
                <c:pt idx="1">
                  <c:v>Женщины</c:v>
                </c:pt>
              </c:strCache>
            </c:strRef>
          </c:cat>
          <c:val>
            <c:numRef>
              <c:extLst>
                <c:ext xmlns:c15="http://schemas.microsoft.com/office/drawing/2012/chart" uri="{02D57815-91ED-43cb-92C2-25804820EDAC}">
                  <c15:fullRef>
                    <c15:sqref>'Diversity&amp;Inclusion'!$G$9:$G$11</c15:sqref>
                  </c15:fullRef>
                </c:ext>
              </c:extLst>
              <c:f>('Diversity&amp;Inclusion'!$G$9,'Diversity&amp;Inclusion'!$G$11)</c:f>
              <c:numCache>
                <c:formatCode>#,##0</c:formatCode>
                <c:ptCount val="2"/>
                <c:pt idx="0">
                  <c:v>196036</c:v>
                </c:pt>
                <c:pt idx="1">
                  <c:v>71778</c:v>
                </c:pt>
              </c:numCache>
            </c:numRef>
          </c:val>
          <c:extLst>
            <c:ext xmlns:c16="http://schemas.microsoft.com/office/drawing/2014/chart" uri="{C3380CC4-5D6E-409C-BE32-E72D297353CC}">
              <c16:uniqueId val="{00000006-EC52-4A35-88AA-D9D5DAC32E18}"/>
            </c:ext>
          </c:extLst>
        </c:ser>
        <c:dLbls>
          <c:showLegendKey val="0"/>
          <c:showVal val="1"/>
          <c:showCatName val="0"/>
          <c:showSerName val="0"/>
          <c:showPercent val="0"/>
          <c:showBubbleSize val="0"/>
          <c:showLeaderLines val="1"/>
        </c:dLbls>
        <c:holeSize val="50"/>
      </c:doughnutChart>
      <c:spPr>
        <a:noFill/>
        <a:ln w="25400">
          <a:noFill/>
        </a:ln>
        <a:effectLst/>
      </c:spPr>
    </c:plotArea>
    <c:legend>
      <c:legendPos val="b"/>
      <c:layout/>
      <c:overlay val="0"/>
      <c:spPr>
        <a:noFill/>
        <a:ln w="6350">
          <a:noFill/>
        </a:ln>
        <a:effectLst/>
      </c:spPr>
      <c:txPr>
        <a:bodyPr vert="horz" rot="0" spcFirstLastPara="1" vertOverflow="ellipsis" anchor="ctr" anchorCtr="1" wrap="square"/>
        <a:lstStyle/>
        <a:p>
          <a:pPr algn="ctr">
            <a:defRPr lang="en-US" sz="1100" b="0" i="0" u="none" baseline="0" kern="120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u="none" baseline="0">
          <a:solidFill>
            <a:schemeClr val="tx1"/>
          </a:solidFill>
        </a:defRPr>
      </a:pPr>
      <a:endParaRPr lang="en-US"/>
    </a:p>
  </c:txPr>
</c:chartSpace>
</file>

<file path=xl/charts/chart24.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explosion val="0"/>
          <c:dPt>
            <c:idx val="0"/>
            <c:spPr>
              <a:solidFill>
                <a:srgbClr val="B99D75"/>
              </a:solidFill>
              <a:ln w="19050" cap="flat" cmpd="sng">
                <a:solidFill>
                  <a:schemeClr val="bg1"/>
                </a:solidFill>
              </a:ln>
              <a:effectLst/>
            </c:spPr>
          </c:dPt>
          <c:dPt>
            <c:idx val="1"/>
            <c:spPr>
              <a:solidFill>
                <a:srgbClr val="002060"/>
              </a:solidFill>
              <a:ln w="19050" cap="flat" cmpd="sng">
                <a:solidFill>
                  <a:schemeClr val="bg1"/>
                </a:solidFill>
              </a:ln>
              <a:effectLst/>
            </c:spPr>
          </c:dPt>
          <c:dPt>
            <c:idx val="2"/>
            <c:spPr>
              <a:solidFill>
                <a:schemeClr val="bg2">
                  <a:lumMod val="75000"/>
                </a:schemeClr>
              </a:solidFill>
              <a:ln w="19050" cap="flat" cmpd="sng">
                <a:solidFill>
                  <a:schemeClr val="bg1"/>
                </a:solidFill>
              </a:ln>
              <a:effectLst/>
            </c:spPr>
          </c:dPt>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solidFill>
                    <a:schemeClr val="tx1">
                      <a:lumMod val="35000"/>
                      <a:lumOff val="65000"/>
                    </a:schemeClr>
                  </a:solidFill>
                  <a:round/>
                </a:ln>
                <a:effectLst/>
              </c:spPr>
            </c:leaderLines>
          </c:dLbls>
          <c:cat>
            <c:strRef>
              <c:f>Employees!$B$105:$B$107</c:f>
              <c:strCache>
                <c:ptCount val="3"/>
                <c:pt idx="0">
                  <c:v>До 30</c:v>
                </c:pt>
                <c:pt idx="1">
                  <c:v>30-50</c:v>
                </c:pt>
                <c:pt idx="2">
                  <c:v>Страше 50</c:v>
                </c:pt>
              </c:strCache>
            </c:strRef>
          </c:cat>
          <c:val>
            <c:numRef>
              <c:f>('Diversity&amp;Inclusion'!$G$17,'Diversity&amp;Inclusion'!$G$23,'Diversity&amp;Inclusion'!$G$29)</c:f>
              <c:numCache>
                <c:formatCode>#,##0</c:formatCode>
                <c:ptCount val="3"/>
                <c:pt idx="0">
                  <c:v>42287</c:v>
                </c:pt>
                <c:pt idx="1">
                  <c:v>152255</c:v>
                </c:pt>
                <c:pt idx="2">
                  <c:v>73272</c:v>
                </c:pt>
              </c:numCache>
            </c:numRef>
          </c:val>
          <c:extLst>
            <c:ext xmlns:c16="http://schemas.microsoft.com/office/drawing/2014/chart" uri="{C3380CC4-5D6E-409C-BE32-E72D297353CC}">
              <c16:uniqueId val="{00000006-B0A0-4DC9-87B6-0376184B2589}"/>
            </c:ext>
          </c:extLst>
        </c:ser>
        <c:dLbls>
          <c:showLegendKey val="0"/>
          <c:showVal val="0"/>
          <c:showCatName val="0"/>
          <c:showSerName val="0"/>
          <c:showPercent val="1"/>
          <c:showBubbleSize val="0"/>
          <c:showLeaderLines val="1"/>
        </c:dLbls>
        <c:holeSize val="50"/>
      </c:doughnutChart>
      <c:spPr>
        <a:noFill/>
        <a:ln w="6350">
          <a:noFill/>
        </a:ln>
        <a:effectLst/>
      </c:spPr>
    </c:plotArea>
    <c:legend>
      <c:legendPos val="b"/>
      <c:layout/>
      <c:overlay val="0"/>
      <c:spPr>
        <a:noFill/>
        <a:ln w="6350">
          <a:noFill/>
        </a:ln>
        <a:effectLst/>
      </c:spPr>
      <c:txPr>
        <a:bodyPr vert="horz" rot="0" spcFirstLastPara="1" vertOverflow="ellipsis" anchor="ctr" anchorCtr="1" wrap="square"/>
        <a:lstStyle/>
        <a:p>
          <a:pPr algn="ctr">
            <a:defRPr lang="en-US" sz="1100" b="0" i="0" u="none" baseline="0" kern="120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chartSpace>
</file>

<file path=xl/charts/chart25.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explosion val="0"/>
          <c:dPt>
            <c:idx val="0"/>
            <c:spPr>
              <a:solidFill>
                <a:srgbClr val="002060"/>
              </a:solidFill>
              <a:ln w="19050" cap="flat" cmpd="sng">
                <a:solidFill>
                  <a:schemeClr val="bg1"/>
                </a:solidFill>
              </a:ln>
              <a:effectLst/>
            </c:spPr>
          </c:dPt>
          <c:dPt>
            <c:idx val="1"/>
            <c:spPr>
              <a:solidFill>
                <a:srgbClr val="B99D75"/>
              </a:solidFill>
              <a:ln w="19050" cap="flat" cmpd="sng">
                <a:solidFill>
                  <a:schemeClr val="bg1"/>
                </a:solidFill>
              </a:ln>
              <a:effectLst/>
            </c:spPr>
          </c:dPt>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solidFill>
                    <a:schemeClr val="tx1">
                      <a:lumMod val="35000"/>
                      <a:lumOff val="65000"/>
                    </a:schemeClr>
                  </a:solidFill>
                  <a:round/>
                </a:ln>
                <a:effectLst/>
              </c:spPr>
            </c:leaderLines>
          </c:dLbls>
          <c:cat>
            <c:strRef>
              <c:extLst>
                <c:ext xmlns:c15="http://schemas.microsoft.com/office/drawing/2012/chart" uri="{02D57815-91ED-43cb-92C2-25804820EDAC}">
                  <c15:fullRef>
                    <c15:sqref>'Diversity&amp;Inclusion'!$B$9:$B$11</c15:sqref>
                  </c15:fullRef>
                </c:ext>
              </c:extLst>
              <c:f>('Diversity&amp;Inclusion'!$B$9,'Diversity&amp;Inclusion'!$B$11)</c:f>
              <c:strCache>
                <c:ptCount val="2"/>
                <c:pt idx="0">
                  <c:v>Мужчины</c:v>
                </c:pt>
                <c:pt idx="1">
                  <c:v>Женщины</c:v>
                </c:pt>
              </c:strCache>
            </c:strRef>
          </c:cat>
          <c:val>
            <c:numRef>
              <c:extLst>
                <c:ext xmlns:c15="http://schemas.microsoft.com/office/drawing/2012/chart" uri="{02D57815-91ED-43cb-92C2-25804820EDAC}">
                  <c15:fullRef>
                    <c15:sqref>'Diversity&amp;Inclusion'!$G$38:$G$40</c15:sqref>
                  </c15:fullRef>
                </c:ext>
              </c:extLst>
              <c:f>('Diversity&amp;Inclusion'!$G$38,'Diversity&amp;Inclusion'!$G$40)</c:f>
              <c:numCache>
                <c:formatCode>#,##0</c:formatCode>
                <c:ptCount val="2"/>
                <c:pt idx="0">
                  <c:v>185193</c:v>
                </c:pt>
                <c:pt idx="1">
                  <c:v>65140</c:v>
                </c:pt>
              </c:numCache>
            </c:numRef>
          </c:val>
          <c:extLst>
            <c:ext xmlns:c16="http://schemas.microsoft.com/office/drawing/2014/chart" uri="{C3380CC4-5D6E-409C-BE32-E72D297353CC}">
              <c16:uniqueId val="{00000006-3640-4500-B268-DE202C96ED98}"/>
            </c:ext>
          </c:extLst>
        </c:ser>
        <c:dLbls>
          <c:showLegendKey val="0"/>
          <c:showVal val="1"/>
          <c:showCatName val="0"/>
          <c:showSerName val="0"/>
          <c:showPercent val="0"/>
          <c:showBubbleSize val="0"/>
          <c:showLeaderLines val="1"/>
        </c:dLbls>
        <c:holeSize val="50"/>
      </c:doughnutChart>
      <c:spPr>
        <a:noFill/>
        <a:ln w="25400">
          <a:noFill/>
        </a:ln>
        <a:effectLst/>
      </c:spPr>
    </c:plotArea>
    <c:legend>
      <c:legendPos val="b"/>
      <c:layout/>
      <c:overlay val="0"/>
      <c:spPr>
        <a:noFill/>
        <a:ln w="6350">
          <a:noFill/>
        </a:ln>
        <a:effectLst/>
      </c:spPr>
      <c:txPr>
        <a:bodyPr vert="horz" rot="0" spcFirstLastPara="1" vertOverflow="ellipsis" anchor="ctr" anchorCtr="1" wrap="square"/>
        <a:lstStyle/>
        <a:p>
          <a:pPr algn="ctr">
            <a:defRPr lang="en-US" sz="1100" b="0" i="0" u="none" baseline="0" kern="120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u="none" baseline="0">
          <a:solidFill>
            <a:schemeClr val="tx1"/>
          </a:solidFill>
        </a:defRPr>
      </a:pPr>
      <a:endParaRPr lang="en-US"/>
    </a:p>
  </c:txPr>
</c:chartSpace>
</file>

<file path=xl/charts/chart26.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5"/>
          <c:y val="0.088"/>
          <c:w val="0.64175"/>
          <c:h val="0.763"/>
        </c:manualLayout>
      </c:layout>
      <c:doughnutChart>
        <c:varyColors val="1"/>
        <c:ser>
          <c:idx val="0"/>
          <c:order val="0"/>
          <c:spPr>
            <a:solidFill>
              <a:srgbClr val="002060"/>
            </a:solidFill>
            <a:effectLst/>
          </c:spPr>
          <c:explosion val="0"/>
          <c:dPt>
            <c:idx val="0"/>
            <c:spPr>
              <a:solidFill>
                <a:srgbClr val="002060"/>
              </a:solidFill>
              <a:ln w="19050" cap="flat" cmpd="sng">
                <a:solidFill>
                  <a:schemeClr val="bg1"/>
                </a:solidFill>
              </a:ln>
              <a:effectLst/>
            </c:spPr>
          </c:dPt>
          <c:dPt>
            <c:idx val="1"/>
            <c:spPr>
              <a:solidFill>
                <a:srgbClr val="B99D75"/>
              </a:solidFill>
              <a:ln w="19050" cap="flat" cmpd="sng">
                <a:solidFill>
                  <a:schemeClr val="bg1"/>
                </a:solidFill>
              </a:ln>
              <a:effectLst/>
            </c:spPr>
          </c:dPt>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solidFill>
                    <a:schemeClr val="tx1">
                      <a:lumMod val="35000"/>
                      <a:lumOff val="65000"/>
                    </a:schemeClr>
                  </a:solidFill>
                  <a:round/>
                </a:ln>
                <a:effectLst/>
              </c:spPr>
            </c:leaderLines>
          </c:dLbls>
          <c:cat>
            <c:strRef>
              <c:extLst>
                <c:ext xmlns:c15="http://schemas.microsoft.com/office/drawing/2012/chart" uri="{02D57815-91ED-43cb-92C2-25804820EDAC}">
                  <c15:fullRef>
                    <c15:sqref>'Diversity&amp;Inclusion'!$B$9:$B$11</c15:sqref>
                  </c15:fullRef>
                </c:ext>
              </c:extLst>
              <c:f>('Diversity&amp;Inclusion'!$B$9,'Diversity&amp;Inclusion'!$B$11)</c:f>
              <c:strCache>
                <c:ptCount val="2"/>
                <c:pt idx="0">
                  <c:v>Мужчины</c:v>
                </c:pt>
                <c:pt idx="1">
                  <c:v>Женщины</c:v>
                </c:pt>
              </c:strCache>
            </c:strRef>
          </c:cat>
          <c:val>
            <c:numRef>
              <c:extLst>
                <c:ext xmlns:c15="http://schemas.microsoft.com/office/drawing/2012/chart" uri="{02D57815-91ED-43cb-92C2-25804820EDAC}">
                  <c15:fullRef>
                    <c15:sqref>'Diversity&amp;Inclusion'!$G$50:$G$52</c15:sqref>
                  </c15:fullRef>
                </c:ext>
              </c:extLst>
              <c:f>('Diversity&amp;Inclusion'!$G$50,'Diversity&amp;Inclusion'!$G$52)</c:f>
              <c:numCache>
                <c:formatCode>#,##0</c:formatCode>
                <c:ptCount val="2"/>
                <c:pt idx="0">
                  <c:v>194204</c:v>
                </c:pt>
                <c:pt idx="1">
                  <c:v>66481</c:v>
                </c:pt>
              </c:numCache>
            </c:numRef>
          </c:val>
          <c:extLst>
            <c:ext xmlns:c16="http://schemas.microsoft.com/office/drawing/2014/chart" uri="{C3380CC4-5D6E-409C-BE32-E72D297353CC}">
              <c16:uniqueId val="{00000006-AE30-47DA-B68E-40DBDF3BB740}"/>
            </c:ext>
          </c:extLst>
        </c:ser>
        <c:dLbls>
          <c:showLegendKey val="0"/>
          <c:showVal val="1"/>
          <c:showCatName val="0"/>
          <c:showSerName val="0"/>
          <c:showPercent val="0"/>
          <c:showBubbleSize val="0"/>
          <c:showLeaderLines val="1"/>
        </c:dLbls>
        <c:holeSize val="50"/>
      </c:doughnutChart>
      <c:spPr>
        <a:noFill/>
        <a:ln w="25400">
          <a:noFill/>
        </a:ln>
        <a:effectLst/>
      </c:spPr>
    </c:plotArea>
    <c:legend>
      <c:legendPos val="b"/>
      <c:layout/>
      <c:overlay val="0"/>
      <c:spPr>
        <a:noFill/>
        <a:ln w="6350">
          <a:noFill/>
        </a:ln>
        <a:effectLst/>
      </c:spPr>
      <c:txPr>
        <a:bodyPr vert="horz" rot="0" spcFirstLastPara="1" vertOverflow="ellipsis" anchor="ctr" anchorCtr="1" wrap="square"/>
        <a:lstStyle/>
        <a:p>
          <a:pPr algn="ctr">
            <a:defRPr lang="en-US" sz="1100" b="0" i="0" u="none" baseline="0" kern="120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u="none" baseline="0">
          <a:solidFill>
            <a:schemeClr val="tx1"/>
          </a:solidFill>
        </a:defRPr>
      </a:pPr>
      <a:endParaRPr lang="en-US"/>
    </a:p>
  </c:txPr>
</c:chartSpace>
</file>

<file path=xl/charts/chart27.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explosion val="0"/>
          <c:dPt>
            <c:idx val="0"/>
            <c:spPr>
              <a:solidFill>
                <a:srgbClr val="002060"/>
              </a:solidFill>
              <a:ln w="19050" cap="flat" cmpd="sng">
                <a:solidFill>
                  <a:schemeClr val="bg1"/>
                </a:solidFill>
              </a:ln>
              <a:effectLst/>
            </c:spPr>
          </c:dPt>
          <c:dPt>
            <c:idx val="1"/>
            <c:spPr>
              <a:solidFill>
                <a:srgbClr val="B99D75"/>
              </a:solidFill>
              <a:ln w="19050" cap="flat" cmpd="sng">
                <a:solidFill>
                  <a:schemeClr val="bg1"/>
                </a:solidFill>
              </a:ln>
              <a:effectLst/>
            </c:spPr>
          </c:dPt>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solidFill>
                    <a:schemeClr val="tx1">
                      <a:lumMod val="35000"/>
                      <a:lumOff val="65000"/>
                    </a:schemeClr>
                  </a:solidFill>
                  <a:round/>
                </a:ln>
                <a:effectLst/>
              </c:spPr>
            </c:leaderLines>
          </c:dLbls>
          <c:cat>
            <c:strRef>
              <c:extLst>
                <c:ext xmlns:c15="http://schemas.microsoft.com/office/drawing/2012/chart" uri="{02D57815-91ED-43cb-92C2-25804820EDAC}">
                  <c15:fullRef>
                    <c15:sqref>'Diversity&amp;Inclusion'!$B$9:$B$11</c15:sqref>
                  </c15:fullRef>
                </c:ext>
              </c:extLst>
              <c:f>('Diversity&amp;Inclusion'!$B$9,'Diversity&amp;Inclusion'!$B$11)</c:f>
              <c:strCache>
                <c:ptCount val="2"/>
                <c:pt idx="0">
                  <c:v>Мужчины</c:v>
                </c:pt>
                <c:pt idx="1">
                  <c:v>Женщины</c:v>
                </c:pt>
              </c:strCache>
            </c:strRef>
          </c:cat>
          <c:val>
            <c:numRef>
              <c:extLst>
                <c:ext xmlns:c15="http://schemas.microsoft.com/office/drawing/2012/chart" uri="{02D57815-91ED-43cb-92C2-25804820EDAC}">
                  <c15:fullRef>
                    <c15:sqref>'Diversity&amp;Inclusion'!$G$55:$G$57</c15:sqref>
                  </c15:fullRef>
                </c:ext>
              </c:extLst>
              <c:f>('Diversity&amp;Inclusion'!$G$55,'Diversity&amp;Inclusion'!$G$57)</c:f>
              <c:numCache>
                <c:formatCode>#,##0</c:formatCode>
                <c:ptCount val="2"/>
                <c:pt idx="0">
                  <c:v>1832</c:v>
                </c:pt>
                <c:pt idx="1">
                  <c:v>5297</c:v>
                </c:pt>
              </c:numCache>
            </c:numRef>
          </c:val>
          <c:extLst>
            <c:ext xmlns:c16="http://schemas.microsoft.com/office/drawing/2014/chart" uri="{C3380CC4-5D6E-409C-BE32-E72D297353CC}">
              <c16:uniqueId val="{00000006-1C71-4EC1-9804-16E97BE96C74}"/>
            </c:ext>
          </c:extLst>
        </c:ser>
        <c:dLbls>
          <c:showLegendKey val="0"/>
          <c:showVal val="1"/>
          <c:showCatName val="0"/>
          <c:showSerName val="0"/>
          <c:showPercent val="0"/>
          <c:showBubbleSize val="0"/>
          <c:showLeaderLines val="1"/>
        </c:dLbls>
        <c:holeSize val="50"/>
      </c:doughnutChart>
      <c:spPr>
        <a:noFill/>
        <a:ln w="25400">
          <a:noFill/>
        </a:ln>
        <a:effectLst/>
      </c:spPr>
    </c:plotArea>
    <c:legend>
      <c:legendPos val="b"/>
      <c:layout/>
      <c:overlay val="0"/>
      <c:spPr>
        <a:noFill/>
        <a:ln w="6350">
          <a:noFill/>
        </a:ln>
        <a:effectLst/>
      </c:spPr>
      <c:txPr>
        <a:bodyPr vert="horz" rot="0" spcFirstLastPara="1" vertOverflow="ellipsis" anchor="ctr" anchorCtr="1" wrap="square"/>
        <a:lstStyle/>
        <a:p>
          <a:pPr algn="ctr">
            <a:defRPr lang="en-US" sz="1100" b="0" i="0" u="none" baseline="0" kern="120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u="none" baseline="0">
          <a:solidFill>
            <a:schemeClr val="tx1"/>
          </a:solidFill>
        </a:defRPr>
      </a:pPr>
      <a:endParaRPr lang="en-US"/>
    </a:p>
  </c:txPr>
</c:chartSpace>
</file>

<file path=xl/charts/chart28.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explosion val="0"/>
          <c:dPt>
            <c:idx val="0"/>
            <c:spPr>
              <a:solidFill>
                <a:srgbClr val="B99D75"/>
              </a:solidFill>
              <a:ln w="19050" cap="flat" cmpd="sng">
                <a:solidFill>
                  <a:schemeClr val="bg1"/>
                </a:solidFill>
              </a:ln>
              <a:effectLst/>
            </c:spPr>
          </c:dPt>
          <c:dPt>
            <c:idx val="1"/>
            <c:spPr>
              <a:solidFill>
                <a:srgbClr val="002060"/>
              </a:solidFill>
              <a:ln w="19050" cap="flat" cmpd="sng">
                <a:solidFill>
                  <a:schemeClr val="bg1"/>
                </a:solidFill>
              </a:ln>
              <a:effectLst/>
            </c:spPr>
          </c:dPt>
          <c:dPt>
            <c:idx val="2"/>
            <c:spPr>
              <a:solidFill>
                <a:schemeClr val="bg2">
                  <a:lumMod val="75000"/>
                </a:schemeClr>
              </a:solidFill>
              <a:ln w="19050" cap="flat" cmpd="sng">
                <a:solidFill>
                  <a:schemeClr val="bg1"/>
                </a:solidFill>
              </a:ln>
              <a:effectLst/>
            </c:spPr>
          </c:dPt>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solidFill>
                    <a:schemeClr val="tx1">
                      <a:lumMod val="35000"/>
                      <a:lumOff val="65000"/>
                    </a:schemeClr>
                  </a:solidFill>
                  <a:round/>
                </a:ln>
                <a:effectLst/>
              </c:spPr>
            </c:leaderLines>
          </c:dLbls>
          <c:cat>
            <c:strRef>
              <c:extLst>
                <c:ext xmlns:c15="http://schemas.microsoft.com/office/drawing/2012/chart" uri="{02D57815-91ED-43cb-92C2-25804820EDAC}">
                  <c15:fullRef>
                    <c15:sqref>'Diversity&amp;Inclusion'!$B$68:$B$72</c15:sqref>
                  </c15:fullRef>
                </c:ext>
              </c:extLst>
              <c:f>('Diversity&amp;Inclusion'!$B$68,'Diversity&amp;Inclusion'!$B$70,'Diversity&amp;Inclusion'!$B$72)</c:f>
              <c:strCache>
                <c:ptCount val="3"/>
                <c:pt idx="0">
                  <c:v>До 30</c:v>
                </c:pt>
                <c:pt idx="1">
                  <c:v>30-50</c:v>
                </c:pt>
                <c:pt idx="2">
                  <c:v>Старше 50</c:v>
                </c:pt>
              </c:strCache>
            </c:strRef>
          </c:cat>
          <c:val>
            <c:numRef>
              <c:extLst>
                <c:ext xmlns:c15="http://schemas.microsoft.com/office/drawing/2012/chart" uri="{02D57815-91ED-43cb-92C2-25804820EDAC}">
                  <c15:fullRef>
                    <c15:sqref>'Diversity&amp;Inclusion'!$G$68:$G$72</c15:sqref>
                  </c15:fullRef>
                </c:ext>
              </c:extLst>
              <c:f>('Diversity&amp;Inclusion'!$G$68,'Diversity&amp;Inclusion'!$G$70,'Diversity&amp;Inclusion'!$G$72)</c:f>
              <c:numCache>
                <c:formatCode>#,##0</c:formatCode>
                <c:ptCount val="3"/>
                <c:pt idx="0">
                  <c:v>13831</c:v>
                </c:pt>
                <c:pt idx="1">
                  <c:v>21428</c:v>
                </c:pt>
                <c:pt idx="2">
                  <c:v>5816</c:v>
                </c:pt>
              </c:numCache>
            </c:numRef>
          </c:val>
          <c:extLst>
            <c:ext xmlns:c16="http://schemas.microsoft.com/office/drawing/2014/chart" uri="{C3380CC4-5D6E-409C-BE32-E72D297353CC}">
              <c16:uniqueId val="{0000000A-15D0-4814-BC6E-7B85C1BCA7D6}"/>
            </c:ext>
          </c:extLst>
        </c:ser>
        <c:dLbls>
          <c:showLegendKey val="0"/>
          <c:showVal val="0"/>
          <c:showCatName val="0"/>
          <c:showSerName val="0"/>
          <c:showPercent val="1"/>
          <c:showBubbleSize val="0"/>
          <c:showLeaderLines val="1"/>
        </c:dLbls>
        <c:holeSize val="50"/>
      </c:doughnutChart>
      <c:spPr>
        <a:noFill/>
        <a:ln w="6350">
          <a:noFill/>
        </a:ln>
        <a:effectLst/>
      </c:spPr>
    </c:plotArea>
    <c:legend>
      <c:legendPos val="b"/>
      <c:layout/>
      <c:overlay val="0"/>
      <c:spPr>
        <a:noFill/>
        <a:ln w="6350">
          <a:noFill/>
        </a:ln>
        <a:effectLst/>
      </c:spPr>
      <c:txPr>
        <a:bodyPr vert="horz" rot="0" spcFirstLastPara="1" vertOverflow="ellipsis" anchor="ctr" anchorCtr="1" wrap="square"/>
        <a:lstStyle/>
        <a:p>
          <a:pPr algn="ctr">
            <a:defRPr lang="en-US" sz="1100" b="0" i="0" u="none" baseline="0" kern="120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chartSpace>
</file>

<file path=xl/charts/chart29.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rgbClr val="002060"/>
            </a:solidFill>
            <a:effectLst/>
          </c:spPr>
          <c:explosion val="0"/>
          <c:dPt>
            <c:idx val="0"/>
            <c:spPr>
              <a:solidFill>
                <a:srgbClr val="002060"/>
              </a:solidFill>
              <a:ln w="19050" cap="flat" cmpd="sng">
                <a:solidFill>
                  <a:schemeClr val="bg1"/>
                </a:solidFill>
              </a:ln>
              <a:effectLst/>
            </c:spPr>
          </c:dPt>
          <c:dPt>
            <c:idx val="1"/>
            <c:spPr>
              <a:solidFill>
                <a:srgbClr val="B99D75"/>
              </a:solidFill>
              <a:ln w="19050" cap="flat" cmpd="sng">
                <a:solidFill>
                  <a:schemeClr val="bg1"/>
                </a:solidFill>
              </a:ln>
              <a:effectLst/>
            </c:spPr>
          </c:dPt>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solidFill>
                    <a:schemeClr val="tx1">
                      <a:lumMod val="35000"/>
                      <a:lumOff val="65000"/>
                    </a:schemeClr>
                  </a:solidFill>
                  <a:round/>
                </a:ln>
                <a:effectLst/>
              </c:spPr>
            </c:leaderLines>
          </c:dLbls>
          <c:cat>
            <c:strRef>
              <c:extLst>
                <c:ext xmlns:c15="http://schemas.microsoft.com/office/drawing/2012/chart" uri="{02D57815-91ED-43cb-92C2-25804820EDAC}">
                  <c15:fullRef>
                    <c15:sqref>'Diversity&amp;Inclusion'!$B$9:$B$11</c15:sqref>
                  </c15:fullRef>
                </c:ext>
              </c:extLst>
              <c:f>('Diversity&amp;Inclusion'!$B$9,'Diversity&amp;Inclusion'!$B$11)</c:f>
              <c:strCache>
                <c:ptCount val="2"/>
                <c:pt idx="0">
                  <c:v>Мужчины</c:v>
                </c:pt>
                <c:pt idx="1">
                  <c:v>Женщины</c:v>
                </c:pt>
              </c:strCache>
            </c:strRef>
          </c:cat>
          <c:val>
            <c:numRef>
              <c:extLst>
                <c:ext xmlns:c15="http://schemas.microsoft.com/office/drawing/2012/chart" uri="{02D57815-91ED-43cb-92C2-25804820EDAC}">
                  <c15:fullRef>
                    <c15:sqref>'Diversity&amp;Inclusion'!$G$63:$G$65</c15:sqref>
                  </c15:fullRef>
                </c:ext>
              </c:extLst>
              <c:f>('Diversity&amp;Inclusion'!$G$63,'Diversity&amp;Inclusion'!$G$65)</c:f>
              <c:numCache>
                <c:formatCode>#,##0</c:formatCode>
                <c:ptCount val="2"/>
                <c:pt idx="0">
                  <c:v>31367</c:v>
                </c:pt>
                <c:pt idx="1">
                  <c:v>9708</c:v>
                </c:pt>
              </c:numCache>
            </c:numRef>
          </c:val>
          <c:extLst>
            <c:ext xmlns:c16="http://schemas.microsoft.com/office/drawing/2014/chart" uri="{C3380CC4-5D6E-409C-BE32-E72D297353CC}">
              <c16:uniqueId val="{00000006-E2D3-4F93-B303-ADF10BC9C503}"/>
            </c:ext>
          </c:extLst>
        </c:ser>
        <c:dLbls>
          <c:showLegendKey val="0"/>
          <c:showVal val="1"/>
          <c:showCatName val="0"/>
          <c:showSerName val="0"/>
          <c:showPercent val="0"/>
          <c:showBubbleSize val="0"/>
          <c:showLeaderLines val="1"/>
        </c:dLbls>
        <c:holeSize val="50"/>
      </c:doughnutChart>
      <c:spPr>
        <a:noFill/>
        <a:ln w="25400">
          <a:noFill/>
        </a:ln>
        <a:effectLst/>
      </c:spPr>
    </c:plotArea>
    <c:legend>
      <c:legendPos val="b"/>
      <c:layout/>
      <c:overlay val="0"/>
      <c:spPr>
        <a:noFill/>
        <a:ln w="6350">
          <a:noFill/>
        </a:ln>
        <a:effectLst/>
      </c:spPr>
      <c:txPr>
        <a:bodyPr vert="horz" rot="0" spcFirstLastPara="1" vertOverflow="ellipsis" anchor="ctr" anchorCtr="1" wrap="square"/>
        <a:lstStyle/>
        <a:p>
          <a:pPr algn="ctr">
            <a:defRPr lang="en-US" sz="1100" b="0" i="0" u="none" baseline="0" kern="120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u="none" baseline="0">
          <a:solidFill>
            <a:schemeClr val="tx1"/>
          </a:solidFill>
        </a:defRPr>
      </a:pPr>
      <a:endParaRPr lang="en-US"/>
    </a:p>
  </c:txPr>
</c:chartSpace>
</file>

<file path=xl/charts/chart30.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6825"/>
          <c:y val="0.1225"/>
          <c:w val="0.86275"/>
          <c:h val="0.8185"/>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Employees!$D$7:$G$7</c:f>
              <c:numCache>
                <c:formatCode>General</c:formatCode>
                <c:ptCount val="4"/>
                <c:pt idx="0">
                  <c:v>2020</c:v>
                </c:pt>
                <c:pt idx="1">
                  <c:v>2021</c:v>
                </c:pt>
                <c:pt idx="2">
                  <c:v>2022</c:v>
                </c:pt>
                <c:pt idx="3">
                  <c:v>2023</c:v>
                </c:pt>
              </c:numCache>
            </c:numRef>
          </c:cat>
          <c:val>
            <c:numRef>
              <c:f>Training!$D$11:$G$11</c:f>
              <c:numCache>
                <c:formatCode>General</c:formatCode>
                <c:ptCount val="4"/>
                <c:pt idx="0">
                  <c:v>16</c:v>
                </c:pt>
                <c:pt idx="1">
                  <c:v>13</c:v>
                </c:pt>
                <c:pt idx="2">
                  <c:v>19</c:v>
                </c:pt>
                <c:pt idx="3">
                  <c:v>23</c:v>
                </c:pt>
              </c:numCache>
            </c:numRef>
          </c:val>
          <c:extLst>
            <c:ext xmlns:c16="http://schemas.microsoft.com/office/drawing/2014/chart" uri="{C3380CC4-5D6E-409C-BE32-E72D297353CC}">
              <c16:uniqueId val="{00000000-0AF4-437E-A91D-005AFAB1D786}"/>
            </c:ext>
          </c:extLst>
        </c:ser>
        <c:dLbls>
          <c:showLegendKey val="0"/>
          <c:showVal val="1"/>
          <c:showCatName val="0"/>
          <c:showSerName val="0"/>
          <c:showPercent val="0"/>
          <c:showBubbleSize val="0"/>
          <c:showLeaderLines val="1"/>
        </c:dLbls>
        <c:overlap val="-27"/>
        <c:gapWidth val="50"/>
        <c:axId val="430725802"/>
        <c:axId val="908997834"/>
      </c:barChart>
      <c:catAx>
        <c:axId val="430725802"/>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908997834"/>
        <c:crosses val="autoZero"/>
        <c:auto val="1"/>
        <c:lblOffset val="100"/>
        <c:noMultiLvlLbl val="0"/>
      </c:catAx>
      <c:valAx>
        <c:axId val="908997834"/>
        <c:scaling>
          <c:orientation val="minMax"/>
          <c:max val="24"/>
        </c:scaling>
        <c:delete val="1"/>
        <c:axPos val="l"/>
        <c:majorTickMark val="out"/>
        <c:minorTickMark val="none"/>
        <c:tickLblPos val="nextTo"/>
        <c:spPr>
          <a:ln w="6350" cap="flat" cmpd="sng"/>
        </c:spPr>
        <c:crossAx val="430725802"/>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chartSpace>
</file>

<file path=xl/charts/chart31.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explosion val="0"/>
          <c:dPt>
            <c:idx val="0"/>
            <c:spPr>
              <a:solidFill>
                <a:srgbClr val="002060"/>
              </a:solidFill>
              <a:ln w="19050" cap="flat" cmpd="sng">
                <a:solidFill>
                  <a:schemeClr val="bg1"/>
                </a:solidFill>
              </a:ln>
              <a:effectLst/>
            </c:spPr>
          </c:dPt>
          <c:dPt>
            <c:idx val="1"/>
            <c:spPr>
              <a:solidFill>
                <a:srgbClr val="B99D75"/>
              </a:solidFill>
              <a:ln w="19050" cap="flat" cmpd="sng">
                <a:solidFill>
                  <a:schemeClr val="bg1"/>
                </a:solidFill>
              </a:ln>
              <a:effectLst/>
            </c:spPr>
          </c:dPt>
          <c:dLbls>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solidFill>
                    <a:schemeClr val="tx1">
                      <a:lumMod val="35000"/>
                      <a:lumOff val="65000"/>
                    </a:schemeClr>
                  </a:solidFill>
                  <a:round/>
                </a:ln>
                <a:effectLst/>
              </c:spPr>
            </c:leaderLines>
          </c:dLbls>
          <c:cat>
            <c:strRef>
              <c:f>Employees!$B$102:$B$103</c:f>
              <c:strCache>
                <c:ptCount val="2"/>
                <c:pt idx="0">
                  <c:v>Мужчины</c:v>
                </c:pt>
                <c:pt idx="1">
                  <c:v>Женщины</c:v>
                </c:pt>
              </c:strCache>
            </c:strRef>
          </c:cat>
          <c:val>
            <c:numRef>
              <c:f>Training!$G$13:$G$14</c:f>
              <c:numCache>
                <c:formatCode>General</c:formatCode>
                <c:ptCount val="2"/>
                <c:pt idx="0">
                  <c:v>25</c:v>
                </c:pt>
                <c:pt idx="1">
                  <c:v>18</c:v>
                </c:pt>
              </c:numCache>
            </c:numRef>
          </c:val>
          <c:extLst>
            <c:ext xmlns:c16="http://schemas.microsoft.com/office/drawing/2014/chart" uri="{C3380CC4-5D6E-409C-BE32-E72D297353CC}">
              <c16:uniqueId val="{00000004-A21C-47EB-8BDC-49285DFDB3DE}"/>
            </c:ext>
          </c:extLst>
        </c:ser>
        <c:dLbls>
          <c:showLegendKey val="0"/>
          <c:showVal val="1"/>
          <c:showCatName val="0"/>
          <c:showSerName val="0"/>
          <c:showPercent val="0"/>
          <c:showBubbleSize val="0"/>
          <c:showLeaderLines val="1"/>
        </c:dLbls>
        <c:holeSize val="50"/>
      </c:doughnutChart>
      <c:spPr>
        <a:noFill/>
        <a:ln w="25400">
          <a:noFill/>
        </a:ln>
        <a:effectLst/>
      </c:spPr>
    </c:plotArea>
    <c:legend>
      <c:legendPos val="b"/>
      <c:layout/>
      <c:overlay val="0"/>
      <c:spPr>
        <a:noFill/>
        <a:ln w="6350">
          <a:noFill/>
        </a:ln>
        <a:effectLst/>
      </c:spPr>
      <c:txPr>
        <a:bodyPr vert="horz" rot="0" spcFirstLastPara="1" vertOverflow="ellipsis" anchor="ctr" anchorCtr="1" wrap="square"/>
        <a:lstStyle/>
        <a:p>
          <a:pPr algn="ctr">
            <a:defRPr lang="en-US" sz="1100" b="0" i="0" u="none" baseline="0" kern="120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u="none" baseline="0">
          <a:solidFill>
            <a:schemeClr val="tx1"/>
          </a:solidFill>
        </a:defRPr>
      </a:pPr>
      <a:endParaRPr lang="en-US"/>
    </a:p>
  </c:txPr>
</c:chartSpace>
</file>

<file path=xl/charts/chart32.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rgbClr val="002060"/>
            </a:solidFill>
            <a:effectLst/>
          </c:spPr>
          <c:explosion val="0"/>
          <c:dPt>
            <c:idx val="0"/>
            <c:spPr>
              <a:solidFill>
                <a:srgbClr val="002060"/>
              </a:solidFill>
              <a:ln w="19050" cap="flat" cmpd="sng">
                <a:solidFill>
                  <a:schemeClr val="bg1"/>
                </a:solidFill>
              </a:ln>
              <a:effectLst/>
            </c:spPr>
          </c:dPt>
          <c:dPt>
            <c:idx val="1"/>
            <c:spPr>
              <a:solidFill>
                <a:srgbClr val="B99D75"/>
              </a:solidFill>
              <a:ln w="19050" cap="flat" cmpd="sng">
                <a:solidFill>
                  <a:schemeClr val="bg1"/>
                </a:solidFill>
              </a:ln>
              <a:effectLst/>
            </c:spPr>
          </c:dPt>
          <c:dLbls>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solidFill>
                    <a:schemeClr val="tx1">
                      <a:lumMod val="35000"/>
                      <a:lumOff val="65000"/>
                    </a:schemeClr>
                  </a:solidFill>
                  <a:round/>
                </a:ln>
                <a:effectLst/>
              </c:spPr>
            </c:leaderLines>
          </c:dLbls>
          <c:cat>
            <c:strRef>
              <c:f>Training!$B$16:$B$17</c:f>
              <c:strCache>
                <c:ptCount val="2"/>
                <c:pt idx="0">
                  <c:v>Административно-управленческий персонал</c:v>
                </c:pt>
                <c:pt idx="1">
                  <c:v>Производственный персонал</c:v>
                </c:pt>
              </c:strCache>
            </c:strRef>
          </c:cat>
          <c:val>
            <c:numRef>
              <c:f>Training!$G$16:$G$17</c:f>
              <c:numCache>
                <c:formatCode>General</c:formatCode>
                <c:ptCount val="2"/>
                <c:pt idx="0">
                  <c:v>27</c:v>
                </c:pt>
                <c:pt idx="1">
                  <c:v>22</c:v>
                </c:pt>
              </c:numCache>
            </c:numRef>
          </c:val>
          <c:extLst>
            <c:ext xmlns:c16="http://schemas.microsoft.com/office/drawing/2014/chart" uri="{C3380CC4-5D6E-409C-BE32-E72D297353CC}">
              <c16:uniqueId val="{00000004-17B4-4639-BCA8-487C63F2831B}"/>
            </c:ext>
          </c:extLst>
        </c:ser>
        <c:dLbls>
          <c:showLegendKey val="0"/>
          <c:showVal val="1"/>
          <c:showCatName val="0"/>
          <c:showSerName val="0"/>
          <c:showPercent val="0"/>
          <c:showBubbleSize val="0"/>
          <c:showLeaderLines val="1"/>
        </c:dLbls>
        <c:holeSize val="50"/>
      </c:doughnutChart>
      <c:spPr>
        <a:noFill/>
        <a:ln w="25400">
          <a:noFill/>
        </a:ln>
        <a:effectLst/>
      </c:spPr>
    </c:plotArea>
    <c:legend>
      <c:legendPos val="b"/>
      <c:layout/>
      <c:overlay val="0"/>
      <c:spPr>
        <a:noFill/>
        <a:ln w="6350">
          <a:noFill/>
        </a:ln>
        <a:effectLst/>
      </c:spPr>
      <c:txPr>
        <a:bodyPr vert="horz" rot="0" spcFirstLastPara="1" vertOverflow="ellipsis" anchor="ctr" anchorCtr="1" wrap="square"/>
        <a:lstStyle/>
        <a:p>
          <a:pPr algn="ctr">
            <a:defRPr lang="en-US" sz="1100" b="0" i="0" u="none" baseline="0" kern="120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u="none" baseline="0">
          <a:solidFill>
            <a:schemeClr val="tx1"/>
          </a:solidFill>
        </a:defRPr>
      </a:pPr>
      <a:endParaRPr lang="en-US"/>
    </a:p>
  </c:txPr>
</c:chartSpace>
</file>

<file path=xl/charts/chart33.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7775"/>
          <c:y val="0.1295"/>
          <c:w val="0.8765"/>
          <c:h val="0.816"/>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Employees!$D$7:$G$7</c:f>
              <c:numCache>
                <c:formatCode>General</c:formatCode>
                <c:ptCount val="4"/>
                <c:pt idx="0">
                  <c:v>2020</c:v>
                </c:pt>
                <c:pt idx="1">
                  <c:v>2021</c:v>
                </c:pt>
                <c:pt idx="2">
                  <c:v>2022</c:v>
                </c:pt>
                <c:pt idx="3">
                  <c:v>2023</c:v>
                </c:pt>
              </c:numCache>
            </c:numRef>
          </c:cat>
          <c:val>
            <c:numRef>
              <c:f>HSE!$D$9:$G$9</c:f>
              <c:numCache>
                <c:formatCode>#,##0</c:formatCode>
                <c:ptCount val="4"/>
                <c:pt idx="0">
                  <c:v>269616</c:v>
                </c:pt>
                <c:pt idx="1">
                  <c:v>258823</c:v>
                </c:pt>
                <c:pt idx="2">
                  <c:v>261361</c:v>
                </c:pt>
                <c:pt idx="3">
                  <c:v>267276</c:v>
                </c:pt>
              </c:numCache>
            </c:numRef>
          </c:val>
          <c:extLst>
            <c:ext xmlns:c16="http://schemas.microsoft.com/office/drawing/2014/chart" uri="{C3380CC4-5D6E-409C-BE32-E72D297353CC}">
              <c16:uniqueId val="{00000000-F2F7-492B-B2F4-1EE02E80F5F6}"/>
            </c:ext>
          </c:extLst>
        </c:ser>
        <c:dLbls>
          <c:showLegendKey val="0"/>
          <c:showVal val="1"/>
          <c:showCatName val="0"/>
          <c:showSerName val="0"/>
          <c:showPercent val="0"/>
          <c:showBubbleSize val="0"/>
          <c:showLeaderLines val="1"/>
        </c:dLbls>
        <c:overlap val="-27"/>
        <c:gapWidth val="50"/>
        <c:axId val="1789646896"/>
        <c:axId val="1757664161"/>
      </c:barChart>
      <c:catAx>
        <c:axId val="1789646896"/>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1757664161"/>
        <c:crosses val="autoZero"/>
        <c:auto val="1"/>
        <c:lblOffset val="100"/>
        <c:noMultiLvlLbl val="0"/>
      </c:catAx>
      <c:valAx>
        <c:axId val="1757664161"/>
        <c:scaling>
          <c:orientation val="minMax"/>
          <c:max val="270000"/>
          <c:min val="0"/>
        </c:scaling>
        <c:delete val="1"/>
        <c:axPos val="l"/>
        <c:majorTickMark val="out"/>
        <c:minorTickMark val="none"/>
        <c:tickLblPos val="nextTo"/>
        <c:spPr>
          <a:ln w="6350" cap="flat" cmpd="sng"/>
        </c:spPr>
        <c:crossAx val="1789646896"/>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chartSpace>
</file>

<file path=xl/charts/chart34.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
          <c:y val="0.00675"/>
          <c:w val="0.843"/>
          <c:h val="0.83325"/>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Employees!$D$7:$G$7</c:f>
              <c:numCache>
                <c:formatCode>General</c:formatCode>
                <c:ptCount val="4"/>
                <c:pt idx="0">
                  <c:v>2020</c:v>
                </c:pt>
                <c:pt idx="1">
                  <c:v>2021</c:v>
                </c:pt>
                <c:pt idx="2">
                  <c:v>2022</c:v>
                </c:pt>
                <c:pt idx="3">
                  <c:v>2023</c:v>
                </c:pt>
              </c:numCache>
            </c:numRef>
          </c:cat>
          <c:val>
            <c:numRef>
              <c:f>HSE!$D$10:$G$10</c:f>
              <c:numCache>
                <c:formatCode>#,##0</c:formatCode>
                <c:ptCount val="4"/>
                <c:pt idx="0">
                  <c:v>120696</c:v>
                </c:pt>
                <c:pt idx="1">
                  <c:v>123827</c:v>
                </c:pt>
                <c:pt idx="2">
                  <c:v>135423</c:v>
                </c:pt>
                <c:pt idx="3">
                  <c:v>150623</c:v>
                </c:pt>
              </c:numCache>
            </c:numRef>
          </c:val>
          <c:extLst>
            <c:ext xmlns:c16="http://schemas.microsoft.com/office/drawing/2014/chart" uri="{C3380CC4-5D6E-409C-BE32-E72D297353CC}">
              <c16:uniqueId val="{00000000-55F2-4145-9683-8AE86EAE9B36}"/>
            </c:ext>
          </c:extLst>
        </c:ser>
        <c:dLbls>
          <c:showLegendKey val="0"/>
          <c:showVal val="1"/>
          <c:showCatName val="0"/>
          <c:showSerName val="0"/>
          <c:showPercent val="0"/>
          <c:showBubbleSize val="0"/>
          <c:showLeaderLines val="1"/>
        </c:dLbls>
        <c:overlap val="-27"/>
        <c:gapWidth val="50"/>
        <c:axId val="637251584"/>
        <c:axId val="1084063337"/>
      </c:barChart>
      <c:catAx>
        <c:axId val="637251584"/>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1084063337"/>
        <c:crosses val="autoZero"/>
        <c:auto val="1"/>
        <c:lblOffset val="100"/>
        <c:noMultiLvlLbl val="0"/>
      </c:catAx>
      <c:valAx>
        <c:axId val="1084063337"/>
        <c:scaling>
          <c:orientation val="minMax"/>
          <c:max val="155000"/>
          <c:min val="0"/>
        </c:scaling>
        <c:delete val="1"/>
        <c:axPos val="l"/>
        <c:majorTickMark val="out"/>
        <c:minorTickMark val="none"/>
        <c:tickLblPos val="nextTo"/>
        <c:spPr>
          <a:ln w="6350" cap="flat" cmpd="sng"/>
        </c:spPr>
        <c:crossAx val="637251584"/>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chartSpace>
</file>

<file path=xl/charts/chart35.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75"/>
          <c:y val="0.0045"/>
          <c:w val="0.857"/>
          <c:h val="0.81575"/>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Employees!$D$7:$G$7</c:f>
              <c:numCache>
                <c:formatCode>General</c:formatCode>
                <c:ptCount val="4"/>
                <c:pt idx="0">
                  <c:v>2020</c:v>
                </c:pt>
                <c:pt idx="1">
                  <c:v>2021</c:v>
                </c:pt>
                <c:pt idx="2">
                  <c:v>2022</c:v>
                </c:pt>
                <c:pt idx="3">
                  <c:v>2023</c:v>
                </c:pt>
              </c:numCache>
            </c:numRef>
          </c:cat>
          <c:val>
            <c:numRef>
              <c:f>HSE!$D$11:$G$11</c:f>
              <c:numCache>
                <c:formatCode>#,##0</c:formatCode>
                <c:ptCount val="4"/>
                <c:pt idx="0">
                  <c:v>61686</c:v>
                </c:pt>
                <c:pt idx="1">
                  <c:v>71290</c:v>
                </c:pt>
                <c:pt idx="2">
                  <c:v>109233</c:v>
                </c:pt>
                <c:pt idx="3">
                  <c:v>152324</c:v>
                </c:pt>
              </c:numCache>
            </c:numRef>
          </c:val>
          <c:extLst>
            <c:ext xmlns:c16="http://schemas.microsoft.com/office/drawing/2014/chart" uri="{C3380CC4-5D6E-409C-BE32-E72D297353CC}">
              <c16:uniqueId val="{00000000-E9BB-41B0-A416-0465D57EBFF0}"/>
            </c:ext>
          </c:extLst>
        </c:ser>
        <c:dLbls>
          <c:showLegendKey val="0"/>
          <c:showVal val="1"/>
          <c:showCatName val="0"/>
          <c:showSerName val="0"/>
          <c:showPercent val="0"/>
          <c:showBubbleSize val="0"/>
          <c:showLeaderLines val="1"/>
        </c:dLbls>
        <c:overlap val="-27"/>
        <c:gapWidth val="50"/>
        <c:axId val="1516210821"/>
        <c:axId val="914855468"/>
      </c:barChart>
      <c:catAx>
        <c:axId val="1516210821"/>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914855468"/>
        <c:crosses val="autoZero"/>
        <c:auto val="1"/>
        <c:lblOffset val="100"/>
        <c:noMultiLvlLbl val="0"/>
      </c:catAx>
      <c:valAx>
        <c:axId val="914855468"/>
        <c:scaling>
          <c:orientation val="minMax"/>
          <c:max val="155000"/>
          <c:min val="0"/>
        </c:scaling>
        <c:delete val="1"/>
        <c:axPos val="l"/>
        <c:majorTickMark val="out"/>
        <c:minorTickMark val="none"/>
        <c:tickLblPos val="nextTo"/>
        <c:spPr>
          <a:ln w="6350" cap="flat" cmpd="sng"/>
        </c:spPr>
        <c:crossAx val="1516210821"/>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chartSpace>
</file>

<file path=xl/charts/chart36.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7825"/>
          <c:y val="0.006"/>
          <c:w val="0.8595"/>
          <c:h val="0.8885"/>
        </c:manualLayout>
      </c:layout>
      <c:barChart>
        <c:barDir val="col"/>
        <c:grouping val="clustered"/>
        <c:varyColors val="0"/>
        <c:ser>
          <c:idx val="0"/>
          <c:order val="0"/>
          <c:spPr>
            <a:solidFill>
              <a:srgbClr val="002060"/>
            </a:solidFill>
            <a:ln w="6350">
              <a:noFill/>
            </a:ln>
            <a:effectLst/>
          </c:spPr>
          <c:invertIfNegative val="0"/>
          <c:dLbls>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Employees!$D$7:$G$7</c:f>
              <c:numCache>
                <c:formatCode>General</c:formatCode>
                <c:ptCount val="4"/>
                <c:pt idx="0">
                  <c:v>2020</c:v>
                </c:pt>
                <c:pt idx="1">
                  <c:v>2021</c:v>
                </c:pt>
                <c:pt idx="2">
                  <c:v>2022</c:v>
                </c:pt>
                <c:pt idx="3">
                  <c:v>2023</c:v>
                </c:pt>
              </c:numCache>
            </c:numRef>
          </c:cat>
          <c:val>
            <c:numRef>
              <c:f>HSE!$D$12:$G$12</c:f>
              <c:numCache>
                <c:formatCode>#,##0</c:formatCode>
                <c:ptCount val="4"/>
                <c:pt idx="0">
                  <c:v>33</c:v>
                </c:pt>
                <c:pt idx="1">
                  <c:v>40</c:v>
                </c:pt>
                <c:pt idx="2">
                  <c:v>69</c:v>
                </c:pt>
                <c:pt idx="3">
                  <c:v>78</c:v>
                </c:pt>
              </c:numCache>
            </c:numRef>
          </c:val>
          <c:extLst>
            <c:ext xmlns:c16="http://schemas.microsoft.com/office/drawing/2014/chart" uri="{C3380CC4-5D6E-409C-BE32-E72D297353CC}">
              <c16:uniqueId val="{00000000-F2EC-4EA9-9B1E-BD66AEFD1CC1}"/>
            </c:ext>
          </c:extLst>
        </c:ser>
        <c:dLbls>
          <c:showLegendKey val="0"/>
          <c:showVal val="1"/>
          <c:showCatName val="0"/>
          <c:showSerName val="0"/>
          <c:showPercent val="0"/>
          <c:showBubbleSize val="0"/>
          <c:showLeaderLines val="1"/>
        </c:dLbls>
        <c:overlap val="-27"/>
        <c:gapWidth val="50"/>
        <c:axId val="1972241500"/>
        <c:axId val="-1106818849"/>
      </c:barChart>
      <c:catAx>
        <c:axId val="1972241500"/>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9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1106818849"/>
        <c:crosses val="autoZero"/>
        <c:auto val="1"/>
        <c:lblOffset val="100"/>
        <c:noMultiLvlLbl val="0"/>
      </c:catAx>
      <c:valAx>
        <c:axId val="-1106818849"/>
        <c:scaling>
          <c:orientation val="minMax"/>
        </c:scaling>
        <c:delete val="1"/>
        <c:axPos val="l"/>
        <c:majorTickMark val="none"/>
        <c:minorTickMark val="none"/>
        <c:tickLblPos val="nextTo"/>
        <c:spPr>
          <a:ln w="6350" cap="flat" cmpd="sng"/>
        </c:spPr>
        <c:crossAx val="1972241500"/>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chartSpace>
</file>

<file path=xl/charts/chart37.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4225"/>
          <c:y val="2.5E-4"/>
          <c:w val="0.93225"/>
          <c:h val="0.82525"/>
        </c:manualLayout>
      </c:layout>
      <c:barChart>
        <c:barDir val="col"/>
        <c:grouping val="clustered"/>
        <c:varyColors val="0"/>
        <c:ser>
          <c:idx val="0"/>
          <c:order val="0"/>
          <c:spPr>
            <a:solidFill>
              <a:srgbClr val="002060"/>
            </a:solidFill>
            <a:ln w="6350">
              <a:noFill/>
            </a:ln>
            <a:effectLst/>
          </c:spPr>
          <c:invertIfNegative val="0"/>
          <c:dLbls>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Employees!$D$7:$G$7</c:f>
              <c:numCache>
                <c:formatCode>General</c:formatCode>
                <c:ptCount val="4"/>
                <c:pt idx="0">
                  <c:v>2020</c:v>
                </c:pt>
                <c:pt idx="1">
                  <c:v>2021</c:v>
                </c:pt>
                <c:pt idx="2">
                  <c:v>2022</c:v>
                </c:pt>
                <c:pt idx="3">
                  <c:v>2023</c:v>
                </c:pt>
              </c:numCache>
            </c:numRef>
          </c:cat>
          <c:val>
            <c:numRef>
              <c:f>HSE!$D$19:$G$19</c:f>
              <c:numCache>
                <c:formatCode>General</c:formatCode>
                <c:ptCount val="4"/>
                <c:pt idx="0">
                  <c:v>0.24</c:v>
                </c:pt>
                <c:pt idx="1">
                  <c:v>0.24</c:v>
                </c:pt>
                <c:pt idx="2">
                  <c:v>0.24</c:v>
                </c:pt>
                <c:pt idx="3">
                  <c:v>0.26</c:v>
                </c:pt>
              </c:numCache>
            </c:numRef>
          </c:val>
          <c:extLst>
            <c:ext xmlns:c16="http://schemas.microsoft.com/office/drawing/2014/chart" uri="{C3380CC4-5D6E-409C-BE32-E72D297353CC}">
              <c16:uniqueId val="{00000000-88A5-422D-8DAD-EB6532FCE1A3}"/>
            </c:ext>
          </c:extLst>
        </c:ser>
        <c:dLbls>
          <c:showLegendKey val="0"/>
          <c:showVal val="1"/>
          <c:showCatName val="0"/>
          <c:showSerName val="0"/>
          <c:showPercent val="0"/>
          <c:showBubbleSize val="0"/>
          <c:showLeaderLines val="1"/>
        </c:dLbls>
        <c:overlap val="-27"/>
        <c:gapWidth val="50"/>
        <c:axId val="1459108075"/>
        <c:axId val="-610765150"/>
      </c:barChart>
      <c:catAx>
        <c:axId val="1459108075"/>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610765150"/>
        <c:crosses val="autoZero"/>
        <c:auto val="1"/>
        <c:lblOffset val="100"/>
        <c:noMultiLvlLbl val="0"/>
      </c:catAx>
      <c:valAx>
        <c:axId val="-610765150"/>
        <c:scaling>
          <c:orientation val="minMax"/>
          <c:max val="0.27"/>
          <c:min val="0"/>
        </c:scaling>
        <c:delete val="1"/>
        <c:axPos val="l"/>
        <c:majorTickMark val="out"/>
        <c:minorTickMark val="none"/>
        <c:tickLblPos val="nextTo"/>
        <c:spPr>
          <a:ln w="6350" cap="flat" cmpd="sng"/>
        </c:spPr>
        <c:crossAx val="1459108075"/>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chartSpace>
</file>

<file path=xl/charts/chart38.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6625"/>
          <c:y val="0"/>
          <c:w val="0.85375"/>
          <c:h val="0.8235"/>
        </c:manualLayout>
      </c:layout>
      <c:barChart>
        <c:barDir val="col"/>
        <c:grouping val="clustered"/>
        <c:varyColors val="0"/>
        <c:ser>
          <c:idx val="0"/>
          <c:order val="0"/>
          <c:spPr>
            <a:solidFill>
              <a:srgbClr val="002060"/>
            </a:solidFill>
            <a:ln w="6350">
              <a:noFill/>
            </a:ln>
            <a:effectLst/>
          </c:spPr>
          <c:invertIfNegative val="0"/>
          <c:dLbls>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Employees!$D$7:$G$7</c:f>
              <c:numCache>
                <c:formatCode>General</c:formatCode>
                <c:ptCount val="4"/>
                <c:pt idx="0">
                  <c:v>2020</c:v>
                </c:pt>
                <c:pt idx="1">
                  <c:v>2021</c:v>
                </c:pt>
                <c:pt idx="2">
                  <c:v>2022</c:v>
                </c:pt>
                <c:pt idx="3">
                  <c:v>2023</c:v>
                </c:pt>
              </c:numCache>
            </c:numRef>
          </c:cat>
          <c:val>
            <c:numRef>
              <c:f>HSE!$D$22:$G$22</c:f>
              <c:numCache>
                <c:formatCode>0.00</c:formatCode>
                <c:ptCount val="4"/>
                <c:pt idx="0">
                  <c:v>0.24</c:v>
                </c:pt>
                <c:pt idx="1">
                  <c:v>0.22</c:v>
                </c:pt>
                <c:pt idx="2">
                  <c:v>0.16</c:v>
                </c:pt>
                <c:pt idx="3">
                  <c:v>0.14</c:v>
                </c:pt>
              </c:numCache>
            </c:numRef>
          </c:val>
          <c:extLst>
            <c:ext xmlns:c16="http://schemas.microsoft.com/office/drawing/2014/chart" uri="{C3380CC4-5D6E-409C-BE32-E72D297353CC}">
              <c16:uniqueId val="{00000000-EE4F-42CB-A03C-B4F8B9161DE5}"/>
            </c:ext>
          </c:extLst>
        </c:ser>
        <c:dLbls>
          <c:showLegendKey val="0"/>
          <c:showVal val="1"/>
          <c:showCatName val="0"/>
          <c:showSerName val="0"/>
          <c:showPercent val="0"/>
          <c:showBubbleSize val="0"/>
          <c:showLeaderLines val="1"/>
        </c:dLbls>
        <c:overlap val="-27"/>
        <c:gapWidth val="50"/>
        <c:axId val="882276902"/>
        <c:axId val="-1104498445"/>
      </c:barChart>
      <c:catAx>
        <c:axId val="882276902"/>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1104498445"/>
        <c:crosses val="autoZero"/>
        <c:auto val="1"/>
        <c:lblOffset val="100"/>
        <c:noMultiLvlLbl val="0"/>
      </c:catAx>
      <c:valAx>
        <c:axId val="-1104498445"/>
        <c:scaling>
          <c:orientation val="minMax"/>
          <c:max val="0.25"/>
        </c:scaling>
        <c:delete val="1"/>
        <c:axPos val="l"/>
        <c:majorTickMark val="out"/>
        <c:minorTickMark val="none"/>
        <c:tickLblPos val="nextTo"/>
        <c:spPr>
          <a:ln w="6350" cap="flat" cmpd="sng"/>
        </c:spPr>
        <c:crossAx val="882276902"/>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chartSpace>
</file>

<file path=xl/charts/chart39.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63"/>
          <c:y val="0.002"/>
          <c:w val="0.86025"/>
          <c:h val="0.863"/>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Employees!$D$7:$G$7</c:f>
              <c:numCache>
                <c:formatCode>General</c:formatCode>
                <c:ptCount val="4"/>
                <c:pt idx="0">
                  <c:v>2020</c:v>
                </c:pt>
                <c:pt idx="1">
                  <c:v>2021</c:v>
                </c:pt>
                <c:pt idx="2">
                  <c:v>2022</c:v>
                </c:pt>
                <c:pt idx="3">
                  <c:v>2023</c:v>
                </c:pt>
              </c:numCache>
            </c:numRef>
          </c:cat>
          <c:val>
            <c:numRef>
              <c:f>HSE!$D$38:$G$38</c:f>
              <c:numCache>
                <c:formatCode>#,##0</c:formatCode>
                <c:ptCount val="4"/>
                <c:pt idx="0">
                  <c:v>327</c:v>
                </c:pt>
                <c:pt idx="1">
                  <c:v>284</c:v>
                </c:pt>
                <c:pt idx="2">
                  <c:v>334</c:v>
                </c:pt>
                <c:pt idx="3">
                  <c:v>1013</c:v>
                </c:pt>
              </c:numCache>
            </c:numRef>
          </c:val>
          <c:extLst>
            <c:ext xmlns:c16="http://schemas.microsoft.com/office/drawing/2014/chart" uri="{C3380CC4-5D6E-409C-BE32-E72D297353CC}">
              <c16:uniqueId val="{00000000-DF1E-401B-B387-6C97AB76386B}"/>
            </c:ext>
          </c:extLst>
        </c:ser>
        <c:dLbls>
          <c:showLegendKey val="0"/>
          <c:showVal val="1"/>
          <c:showCatName val="0"/>
          <c:showSerName val="0"/>
          <c:showPercent val="0"/>
          <c:showBubbleSize val="0"/>
          <c:showLeaderLines val="1"/>
        </c:dLbls>
        <c:overlap val="-27"/>
        <c:gapWidth val="50"/>
        <c:axId val="-452938177"/>
        <c:axId val="1342800635"/>
      </c:barChart>
      <c:catAx>
        <c:axId val="-452938177"/>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1342800635"/>
        <c:crosses val="autoZero"/>
        <c:auto val="1"/>
        <c:lblOffset val="100"/>
        <c:noMultiLvlLbl val="0"/>
      </c:catAx>
      <c:valAx>
        <c:axId val="1342800635"/>
        <c:scaling>
          <c:orientation val="minMax"/>
          <c:max val="1050"/>
          <c:min val="0"/>
        </c:scaling>
        <c:delete val="1"/>
        <c:axPos val="l"/>
        <c:majorTickMark val="out"/>
        <c:minorTickMark val="none"/>
        <c:tickLblPos val="nextTo"/>
        <c:spPr>
          <a:ln w="6350" cap="flat" cmpd="sng"/>
        </c:spPr>
        <c:crossAx val="-452938177"/>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chartSpace>
</file>

<file path=xl/charts/chart40.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explosion val="0"/>
          <c:dPt>
            <c:idx val="0"/>
            <c:spPr>
              <a:solidFill>
                <a:srgbClr val="002060"/>
              </a:solidFill>
              <a:ln w="19050" cap="flat" cmpd="sng">
                <a:solidFill>
                  <a:schemeClr val="bg1"/>
                </a:solidFill>
              </a:ln>
              <a:effectLst/>
            </c:spPr>
          </c:dPt>
          <c:dPt>
            <c:idx val="1"/>
            <c:spPr>
              <a:solidFill>
                <a:srgbClr val="B99D75"/>
              </a:solidFill>
              <a:ln w="19050" cap="flat" cmpd="sng">
                <a:solidFill>
                  <a:schemeClr val="bg1"/>
                </a:solidFill>
              </a:ln>
              <a:effectLst/>
            </c:spPr>
          </c:dPt>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solidFill>
                    <a:schemeClr val="tx1">
                      <a:lumMod val="35000"/>
                      <a:lumOff val="65000"/>
                    </a:schemeClr>
                  </a:solidFill>
                  <a:round/>
                </a:ln>
                <a:effectLst/>
              </c:spPr>
            </c:leaderLines>
          </c:dLbls>
          <c:cat>
            <c:strRef>
              <c:extLst>
                <c:ext xmlns:c15="http://schemas.microsoft.com/office/drawing/2012/chart" uri="{02D57815-91ED-43cb-92C2-25804820EDAC}">
                  <c15:fullRef>
                    <c15:sqref>'Diversity&amp;Inclusion'!$B$9:$B$11</c15:sqref>
                  </c15:fullRef>
                </c:ext>
              </c:extLst>
              <c:f>('Diversity&amp;Inclusion'!$B$9,'Diversity&amp;Inclusion'!$B$11)</c:f>
              <c:strCache>
                <c:ptCount val="2"/>
                <c:pt idx="0">
                  <c:v>Мужчины</c:v>
                </c:pt>
                <c:pt idx="1">
                  <c:v>Женщины</c:v>
                </c:pt>
              </c:strCache>
            </c:strRef>
          </c:cat>
          <c:val>
            <c:numRef>
              <c:extLst>
                <c:ext xmlns:c15="http://schemas.microsoft.com/office/drawing/2012/chart" uri="{02D57815-91ED-43cb-92C2-25804820EDAC}">
                  <c15:fullRef>
                    <c15:sqref>'Diversity&amp;Inclusion'!$G$43:$G$45</c15:sqref>
                  </c15:fullRef>
                </c:ext>
              </c:extLst>
              <c:f>('Diversity&amp;Inclusion'!$G$43,'Diversity&amp;Inclusion'!$G$45)</c:f>
              <c:numCache>
                <c:formatCode>#,##0</c:formatCode>
                <c:ptCount val="2"/>
                <c:pt idx="0">
                  <c:v>10843</c:v>
                </c:pt>
                <c:pt idx="1">
                  <c:v>6638</c:v>
                </c:pt>
              </c:numCache>
            </c:numRef>
          </c:val>
          <c:extLst>
            <c:ext xmlns:c16="http://schemas.microsoft.com/office/drawing/2014/chart" uri="{C3380CC4-5D6E-409C-BE32-E72D297353CC}">
              <c16:uniqueId val="{00000006-89E4-484E-8046-6B4B416370C3}"/>
            </c:ext>
          </c:extLst>
        </c:ser>
        <c:dLbls>
          <c:showLegendKey val="0"/>
          <c:showVal val="1"/>
          <c:showCatName val="0"/>
          <c:showSerName val="0"/>
          <c:showPercent val="0"/>
          <c:showBubbleSize val="0"/>
          <c:showLeaderLines val="1"/>
        </c:dLbls>
        <c:holeSize val="50"/>
      </c:doughnutChart>
      <c:spPr>
        <a:noFill/>
        <a:ln w="25400">
          <a:noFill/>
        </a:ln>
        <a:effectLst/>
      </c:spPr>
    </c:plotArea>
    <c:legend>
      <c:legendPos val="b"/>
      <c:layout/>
      <c:overlay val="0"/>
      <c:spPr>
        <a:noFill/>
        <a:ln w="6350">
          <a:noFill/>
        </a:ln>
        <a:effectLst/>
      </c:spPr>
      <c:txPr>
        <a:bodyPr vert="horz" rot="0" spcFirstLastPara="1" vertOverflow="ellipsis" anchor="ctr" anchorCtr="1" wrap="square"/>
        <a:lstStyle/>
        <a:p>
          <a:pPr algn="ctr">
            <a:defRPr lang="en-US" sz="1100" b="0" i="0" u="none" baseline="0" kern="120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u="none" baseline="0">
          <a:solidFill>
            <a:schemeClr val="tx1"/>
          </a:solidFill>
        </a:defRPr>
      </a:pPr>
      <a:endParaRPr lang="en-US"/>
    </a:p>
  </c:txPr>
</c:chartSpace>
</file>

<file path=xl/charts/chart41.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605"/>
          <c:y val="0.059"/>
          <c:w val="0.86375"/>
          <c:h val="0.86225"/>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0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Employees!$D$7:$G$7</c:f>
              <c:numCache>
                <c:formatCode>General</c:formatCode>
                <c:ptCount val="4"/>
                <c:pt idx="0">
                  <c:v>2020</c:v>
                </c:pt>
                <c:pt idx="1">
                  <c:v>2021</c:v>
                </c:pt>
                <c:pt idx="2">
                  <c:v>2022</c:v>
                </c:pt>
                <c:pt idx="3">
                  <c:v>2023</c:v>
                </c:pt>
              </c:numCache>
            </c:numRef>
          </c:cat>
          <c:val>
            <c:numRef>
              <c:f>'Diversity&amp;Inclusion'!$D$76:$G$76</c:f>
              <c:numCache>
                <c:formatCode>#,##0</c:formatCode>
                <c:ptCount val="4"/>
                <c:pt idx="0">
                  <c:v>2304</c:v>
                </c:pt>
                <c:pt idx="1">
                  <c:v>2489</c:v>
                </c:pt>
                <c:pt idx="2">
                  <c:v>2684</c:v>
                </c:pt>
                <c:pt idx="3">
                  <c:v>2764</c:v>
                </c:pt>
              </c:numCache>
            </c:numRef>
          </c:val>
          <c:extLst>
            <c:ext xmlns:c16="http://schemas.microsoft.com/office/drawing/2014/chart" uri="{C3380CC4-5D6E-409C-BE32-E72D297353CC}">
              <c16:uniqueId val="{00000000-B129-4340-9579-ED9798611F66}"/>
            </c:ext>
          </c:extLst>
        </c:ser>
        <c:dLbls>
          <c:showLegendKey val="0"/>
          <c:showVal val="1"/>
          <c:showCatName val="0"/>
          <c:showSerName val="0"/>
          <c:showPercent val="0"/>
          <c:showBubbleSize val="0"/>
          <c:showLeaderLines val="1"/>
        </c:dLbls>
        <c:overlap val="-27"/>
        <c:gapWidth val="50"/>
        <c:axId val="-1627768828"/>
        <c:axId val="1554635399"/>
      </c:barChart>
      <c:catAx>
        <c:axId val="-1627768828"/>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1554635399"/>
        <c:crosses val="autoZero"/>
        <c:auto val="1"/>
        <c:lblOffset val="100"/>
        <c:noMultiLvlLbl val="0"/>
      </c:catAx>
      <c:valAx>
        <c:axId val="1554635399"/>
        <c:scaling>
          <c:orientation val="minMax"/>
          <c:min val="0"/>
        </c:scaling>
        <c:delete val="1"/>
        <c:axPos val="l"/>
        <c:majorTickMark val="out"/>
        <c:minorTickMark val="none"/>
        <c:tickLblPos val="nextTo"/>
        <c:spPr>
          <a:ln w="6350" cap="flat" cmpd="sng"/>
        </c:spPr>
        <c:crossAx val="-162776882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chartSpace>
</file>

<file path=xl/charts/chart42.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9"/>
          <c:y val="0.0625"/>
          <c:w val="0.5165"/>
          <c:h val="0.708"/>
        </c:manualLayout>
      </c:layout>
      <c:pieChart>
        <c:varyColors val="1"/>
        <c:ser>
          <c:idx val="0"/>
          <c:order val="0"/>
          <c:explosion val="0"/>
          <c:dPt>
            <c:idx val="0"/>
            <c:spPr>
              <a:solidFill>
                <a:srgbClr val="B99D75"/>
              </a:solidFill>
              <a:ln w="19050" cap="flat" cmpd="sng">
                <a:solidFill>
                  <a:schemeClr val="bg1"/>
                </a:solidFill>
              </a:ln>
              <a:effectLst/>
            </c:spPr>
          </c:dPt>
          <c:dPt>
            <c:idx val="1"/>
            <c:spPr>
              <a:solidFill>
                <a:schemeClr val="bg2">
                  <a:lumMod val="75000"/>
                </a:schemeClr>
              </a:solidFill>
              <a:ln w="19050" cap="flat" cmpd="sng">
                <a:solidFill>
                  <a:schemeClr val="bg1"/>
                </a:solidFill>
              </a:ln>
              <a:effectLst/>
            </c:spPr>
          </c:dPt>
          <c:dPt>
            <c:idx val="2"/>
            <c:spPr>
              <a:solidFill>
                <a:srgbClr val="002060"/>
              </a:solidFill>
              <a:ln w="19050" cap="flat" cmpd="sng">
                <a:solidFill>
                  <a:schemeClr val="bg1"/>
                </a:solidFill>
              </a:ln>
              <a:effectLst/>
            </c:spPr>
          </c:dPt>
          <c:dPt>
            <c:idx val="3"/>
            <c:spPr>
              <a:solidFill>
                <a:srgbClr val="FFC000"/>
              </a:solidFill>
              <a:ln w="19050" cap="flat" cmpd="sng">
                <a:solidFill>
                  <a:schemeClr val="bg1"/>
                </a:solidFill>
              </a:ln>
              <a:effectLst/>
            </c:spPr>
          </c:dPt>
          <c:dPt>
            <c:idx val="4"/>
            <c:spPr>
              <a:solidFill>
                <a:schemeClr val="accent5"/>
              </a:solidFill>
              <a:ln w="19050" cap="flat" cmpd="sng">
                <a:solidFill>
                  <a:schemeClr val="bg1"/>
                </a:solidFill>
              </a:ln>
              <a:effectLst/>
            </c:spPr>
          </c:dPt>
          <c:dLbls>
            <c:numFmt formatCode="#,##0.0" sourceLinked="0"/>
            <c:spPr>
              <a:noFill/>
              <a:ln w="6350">
                <a:noFill/>
              </a:ln>
              <a:effectLst/>
            </c:spPr>
            <c:txPr>
              <a:bodyPr vert="horz" rot="0" spcFirstLastPara="1" vertOverflow="ellipsis" anchor="ctr" anchorCtr="1" wrap="square" lIns="38100" tIns="19050" rIns="38100" bIns="19050">
                <a:spAutoFit/>
              </a:bodyPr>
              <a:lstStyle/>
              <a:p>
                <a:pPr algn="ctr">
                  <a:defRPr lang="en-US" sz="1100" b="1" i="0" u="none" baseline="0" kern="120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1"/>
            <c:leaderLines>
              <c:spPr>
                <a:ln w="9525" cap="flat" cmpd="sng">
                  <a:solidFill>
                    <a:schemeClr val="tx1">
                      <a:lumMod val="35000"/>
                      <a:lumOff val="65000"/>
                    </a:schemeClr>
                  </a:solidFill>
                  <a:round/>
                </a:ln>
                <a:effectLst/>
              </c:spPr>
            </c:leaderLines>
          </c:dLbls>
          <c:cat>
            <c:strRef>
              <c:f>HSE!$B$44:$B$48</c:f>
              <c:strCache>
                <c:ptCount val="5"/>
                <c:pt idx="0">
                  <c:v>Охрана труда</c:v>
                </c:pt>
                <c:pt idx="1">
                  <c:v>Пожарная безопасность </c:v>
                </c:pt>
                <c:pt idx="2">
                  <c:v>Промышленная безопасность</c:v>
                </c:pt>
                <c:pt idx="3">
                  <c:v>Обучение</c:v>
                </c:pt>
                <c:pt idx="4">
                  <c:v>Другое</c:v>
                </c:pt>
              </c:strCache>
            </c:strRef>
          </c:cat>
          <c:val>
            <c:numRef>
              <c:f>HSE!$G$44:$G$48</c:f>
              <c:numCache>
                <c:formatCode>0.0</c:formatCode>
                <c:ptCount val="5"/>
                <c:pt idx="0">
                  <c:v>31.685673781519995</c:v>
                </c:pt>
                <c:pt idx="1">
                  <c:v>14.122579866060002</c:v>
                </c:pt>
                <c:pt idx="2">
                  <c:v>52.9471691669</c:v>
                </c:pt>
                <c:pt idx="3">
                  <c:v>2.07472259358</c:v>
                </c:pt>
                <c:pt idx="4">
                  <c:v>7.91833931616</c:v>
                </c:pt>
              </c:numCache>
            </c:numRef>
          </c:val>
          <c:extLst>
            <c:ext xmlns:c16="http://schemas.microsoft.com/office/drawing/2014/chart" uri="{C3380CC4-5D6E-409C-BE32-E72D297353CC}">
              <c16:uniqueId val="{0000000A-095E-45E9-93DD-4A88F22C5B0E}"/>
            </c:ext>
          </c:extLst>
        </c:ser>
        <c:dLbls>
          <c:showLegendKey val="0"/>
          <c:showVal val="0"/>
          <c:showCatName val="0"/>
          <c:showSerName val="0"/>
          <c:showPercent val="0"/>
          <c:showBubbleSize val="0"/>
          <c:showLeaderLines val="1"/>
        </c:dLbls>
      </c:pieChart>
      <c:spPr>
        <a:noFill/>
        <a:ln w="6350">
          <a:noFill/>
        </a:ln>
        <a:effectLst/>
      </c:spPr>
    </c:plotArea>
    <c:legend>
      <c:legendPos val="b"/>
      <c:layout>
        <c:manualLayout>
          <c:xMode val="edge"/>
          <c:yMode val="edge"/>
          <c:x val="0"/>
          <c:y val="0.80475"/>
          <c:w val="0.948"/>
          <c:h val="0.08825"/>
        </c:manualLayout>
      </c:layout>
      <c:overlay val="0"/>
      <c:spPr>
        <a:noFill/>
        <a:ln w="6350">
          <a:noFill/>
        </a:ln>
        <a:effectLst/>
      </c:spPr>
      <c:txPr>
        <a:bodyPr vert="horz" rot="0" spcFirstLastPara="1" vertOverflow="ellipsis" anchor="ctr" anchorCtr="1" wrap="square"/>
        <a:lstStyle/>
        <a:p>
          <a:pPr algn="ctr">
            <a:defRPr lang="en-US" sz="1100" b="0" i="0" u="none" baseline="0" kern="120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u="none" baseline="0">
          <a:solidFill>
            <a:schemeClr val="tx1"/>
          </a:solidFill>
        </a:defRPr>
      </a:pPr>
      <a:endParaRPr lang="en-US"/>
    </a:p>
  </c:txPr>
</c:chartSpace>
</file>

<file path=xl/charts/chart43.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0225"/>
          <c:y val="0"/>
          <c:w val="0.956"/>
          <c:h val="0.933"/>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2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Employees!$D$7:$G$7</c:f>
              <c:numCache>
                <c:formatCode>General</c:formatCode>
                <c:ptCount val="4"/>
                <c:pt idx="0">
                  <c:v>2020</c:v>
                </c:pt>
                <c:pt idx="1">
                  <c:v>2021</c:v>
                </c:pt>
                <c:pt idx="2">
                  <c:v>2022</c:v>
                </c:pt>
                <c:pt idx="3">
                  <c:v>2023</c:v>
                </c:pt>
              </c:numCache>
            </c:numRef>
          </c:cat>
          <c:val>
            <c:numRef>
              <c:f>'Local communities'!$D$8:$G$8</c:f>
              <c:numCache>
                <c:formatCode>0</c:formatCode>
                <c:ptCount val="4"/>
                <c:pt idx="0">
                  <c:v>20.074349442379184</c:v>
                </c:pt>
                <c:pt idx="1">
                  <c:v>21.991701244813278</c:v>
                </c:pt>
                <c:pt idx="2">
                  <c:v>22.268907563025213</c:v>
                </c:pt>
                <c:pt idx="3">
                  <c:v>24.18032786885246</c:v>
                </c:pt>
              </c:numCache>
            </c:numRef>
          </c:val>
          <c:extLst>
            <c:ext xmlns:c16="http://schemas.microsoft.com/office/drawing/2014/chart" uri="{C3380CC4-5D6E-409C-BE32-E72D297353CC}">
              <c16:uniqueId val="{00000000-CBB2-4C25-8B98-C69C1F87EFBB}"/>
            </c:ext>
          </c:extLst>
        </c:ser>
        <c:dLbls>
          <c:showLegendKey val="0"/>
          <c:showVal val="1"/>
          <c:showCatName val="0"/>
          <c:showSerName val="0"/>
          <c:showPercent val="0"/>
          <c:showBubbleSize val="0"/>
          <c:showLeaderLines val="1"/>
        </c:dLbls>
        <c:overlap val="-27"/>
        <c:gapWidth val="50"/>
        <c:axId val="97793690"/>
        <c:axId val="-1332299119"/>
      </c:barChart>
      <c:catAx>
        <c:axId val="97793690"/>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1332299119"/>
        <c:crosses val="autoZero"/>
        <c:auto val="1"/>
        <c:lblOffset val="100"/>
        <c:noMultiLvlLbl val="0"/>
      </c:catAx>
      <c:valAx>
        <c:axId val="-1332299119"/>
        <c:scaling>
          <c:orientation val="minMax"/>
        </c:scaling>
        <c:delete val="1"/>
        <c:axPos val="l"/>
        <c:majorTickMark val="none"/>
        <c:minorTickMark val="none"/>
        <c:tickLblPos val="nextTo"/>
        <c:spPr>
          <a:ln w="6350" cap="flat" cmpd="sng"/>
        </c:spPr>
        <c:crossAx val="97793690"/>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chartSpace>
</file>

<file path=xl/charts/chart44.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E-4"/>
          <c:y val="0"/>
          <c:w val="0.9535"/>
          <c:h val="0.93325"/>
        </c:manualLayout>
      </c:layout>
      <c:barChart>
        <c:barDir val="col"/>
        <c:grouping val="clustered"/>
        <c:varyColors val="0"/>
        <c:ser>
          <c:idx val="0"/>
          <c:order val="0"/>
          <c:spPr>
            <a:solidFill>
              <a:srgbClr val="002060"/>
            </a:solidFill>
            <a:ln w="6350">
              <a:noFill/>
            </a:ln>
            <a:effectLst/>
          </c:spPr>
          <c:invertIfNegative val="0"/>
          <c:dLbls>
            <c:numFmt formatCode="General" sourceLinked="1"/>
            <c:spPr>
              <a:noFill/>
              <a:ln w="6350">
                <a:noFill/>
              </a:ln>
              <a:effectLst/>
            </c:spPr>
            <c:txPr>
              <a:bodyPr vert="horz" rot="0" spcFirstLastPara="1" vertOverflow="ellipsis" anchor="ctr" anchorCtr="1" wrap="square" lIns="38100" tIns="19050" rIns="38100" bIns="19050">
                <a:spAutoFit/>
              </a:bodyPr>
              <a:lstStyle/>
              <a:p>
                <a:pPr algn="ctr">
                  <a:defRPr lang="en-US" sz="12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Employees!$D$7:$G$7</c:f>
              <c:numCache>
                <c:formatCode>General</c:formatCode>
                <c:ptCount val="4"/>
                <c:pt idx="0">
                  <c:v>2020</c:v>
                </c:pt>
                <c:pt idx="1">
                  <c:v>2021</c:v>
                </c:pt>
                <c:pt idx="2">
                  <c:v>2022</c:v>
                </c:pt>
                <c:pt idx="3">
                  <c:v>2023</c:v>
                </c:pt>
              </c:numCache>
            </c:numRef>
          </c:cat>
          <c:val>
            <c:numRef>
              <c:f>'Corporate governance'!$D$10:$G$10</c:f>
              <c:numCache>
                <c:formatCode>General</c:formatCode>
                <c:ptCount val="4"/>
                <c:pt idx="0">
                  <c:v>15</c:v>
                </c:pt>
                <c:pt idx="1">
                  <c:v>10</c:v>
                </c:pt>
                <c:pt idx="2">
                  <c:v>18</c:v>
                </c:pt>
                <c:pt idx="3">
                  <c:v>20</c:v>
                </c:pt>
              </c:numCache>
            </c:numRef>
          </c:val>
          <c:extLst>
            <c:ext xmlns:c16="http://schemas.microsoft.com/office/drawing/2014/chart" uri="{C3380CC4-5D6E-409C-BE32-E72D297353CC}">
              <c16:uniqueId val="{00000000-4BE6-4C08-9F35-258B219663E1}"/>
            </c:ext>
          </c:extLst>
        </c:ser>
        <c:dLbls>
          <c:showLegendKey val="0"/>
          <c:showVal val="1"/>
          <c:showCatName val="0"/>
          <c:showSerName val="0"/>
          <c:showPercent val="0"/>
          <c:showBubbleSize val="0"/>
          <c:showLeaderLines val="1"/>
        </c:dLbls>
        <c:overlap val="-27"/>
        <c:gapWidth val="50"/>
        <c:axId val="1801328191"/>
        <c:axId val="459200282"/>
      </c:barChart>
      <c:catAx>
        <c:axId val="1801328191"/>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459200282"/>
        <c:crosses val="autoZero"/>
        <c:auto val="1"/>
        <c:lblOffset val="100"/>
        <c:noMultiLvlLbl val="0"/>
      </c:catAx>
      <c:valAx>
        <c:axId val="459200282"/>
        <c:scaling>
          <c:orientation val="minMax"/>
        </c:scaling>
        <c:delete val="1"/>
        <c:axPos val="l"/>
        <c:majorTickMark val="out"/>
        <c:minorTickMark val="none"/>
        <c:tickLblPos val="nextTo"/>
        <c:spPr>
          <a:ln w="6350" cap="flat" cmpd="sng"/>
        </c:spPr>
        <c:crossAx val="1801328191"/>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chartSpace>
</file>

<file path=xl/charts/chart45.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E-4"/>
          <c:y val="0"/>
          <c:w val="0.95325"/>
          <c:h val="0.93475"/>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2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Employees!$D$7:$G$7</c:f>
              <c:numCache>
                <c:formatCode>General</c:formatCode>
                <c:ptCount val="4"/>
                <c:pt idx="0">
                  <c:v>2020</c:v>
                </c:pt>
                <c:pt idx="1">
                  <c:v>2021</c:v>
                </c:pt>
                <c:pt idx="2">
                  <c:v>2022</c:v>
                </c:pt>
                <c:pt idx="3">
                  <c:v>2023</c:v>
                </c:pt>
              </c:numCache>
            </c:numRef>
          </c:cat>
          <c:val>
            <c:numRef>
              <c:f>Financial!$D$6:$G$6</c:f>
              <c:numCache>
                <c:formatCode>#,##0</c:formatCode>
                <c:ptCount val="4"/>
                <c:pt idx="0">
                  <c:v>9556.8</c:v>
                </c:pt>
                <c:pt idx="1">
                  <c:v>13178.7</c:v>
                </c:pt>
                <c:pt idx="2">
                  <c:v>16704.8</c:v>
                </c:pt>
                <c:pt idx="3">
                  <c:v>17218</c:v>
                </c:pt>
              </c:numCache>
            </c:numRef>
          </c:val>
          <c:extLst>
            <c:ext xmlns:c16="http://schemas.microsoft.com/office/drawing/2014/chart" uri="{C3380CC4-5D6E-409C-BE32-E72D297353CC}">
              <c16:uniqueId val="{00000000-4DBC-4F61-8383-81084854BE7C}"/>
            </c:ext>
          </c:extLst>
        </c:ser>
        <c:dLbls>
          <c:showLegendKey val="0"/>
          <c:showVal val="1"/>
          <c:showCatName val="0"/>
          <c:showSerName val="0"/>
          <c:showPercent val="0"/>
          <c:showBubbleSize val="0"/>
          <c:showLeaderLines val="1"/>
        </c:dLbls>
        <c:overlap val="-27"/>
        <c:gapWidth val="50"/>
        <c:axId val="236232174"/>
        <c:axId val="-543531577"/>
      </c:barChart>
      <c:catAx>
        <c:axId val="236232174"/>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543531577"/>
        <c:crosses val="autoZero"/>
        <c:auto val="1"/>
        <c:lblOffset val="100"/>
        <c:noMultiLvlLbl val="0"/>
      </c:catAx>
      <c:valAx>
        <c:axId val="-543531577"/>
        <c:scaling>
          <c:orientation val="minMax"/>
        </c:scaling>
        <c:delete val="1"/>
        <c:axPos val="l"/>
        <c:majorTickMark val="out"/>
        <c:minorTickMark val="none"/>
        <c:tickLblPos val="nextTo"/>
        <c:spPr>
          <a:ln w="6350" cap="flat" cmpd="sng"/>
        </c:spPr>
        <c:crossAx val="236232174"/>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chartSpace>
</file>

<file path=xl/charts/chart46.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22"/>
          <c:y val="0.007"/>
          <c:w val="0.956"/>
          <c:h val="0.63575"/>
        </c:manualLayout>
      </c:layout>
      <c:barChart>
        <c:barDir val="col"/>
        <c:grouping val="clustered"/>
        <c:varyColors val="0"/>
        <c:ser>
          <c:idx val="0"/>
          <c:order val="0"/>
          <c:spPr>
            <a:solidFill>
              <a:srgbClr val="002060"/>
            </a:solidFill>
            <a:ln w="6350">
              <a:noFill/>
            </a:ln>
            <a:effectLst/>
          </c:spPr>
          <c:invertIfNegative val="0"/>
          <c:dLbls>
            <c:numFmt formatCode="#,##0" sourceLinked="0"/>
            <c:spPr>
              <a:noFill/>
              <a:ln w="6350">
                <a:noFill/>
              </a:ln>
              <a:effectLst/>
            </c:spPr>
            <c:txPr>
              <a:bodyPr vert="horz" rot="0" spcFirstLastPara="1" vertOverflow="ellipsis" anchor="ctr" anchorCtr="1" wrap="square" lIns="38100" tIns="19050" rIns="38100" bIns="19050">
                <a:spAutoFit/>
              </a:bodyPr>
              <a:lstStyle/>
              <a:p>
                <a:pPr algn="ctr">
                  <a:defRPr lang="en-US" sz="1200" b="1" i="0" u="none" baseline="0" kern="120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numRef>
              <c:f>Employees!$D$7:$G$7</c:f>
              <c:numCache>
                <c:formatCode>General</c:formatCode>
                <c:ptCount val="4"/>
                <c:pt idx="0">
                  <c:v>2020</c:v>
                </c:pt>
                <c:pt idx="1">
                  <c:v>2021</c:v>
                </c:pt>
                <c:pt idx="2">
                  <c:v>2022</c:v>
                </c:pt>
                <c:pt idx="3">
                  <c:v>2023</c:v>
                </c:pt>
              </c:numCache>
            </c:numRef>
          </c:cat>
          <c:val>
            <c:numRef>
              <c:f>Procurement!$D$5:$G$5</c:f>
              <c:numCache>
                <c:formatCode>0</c:formatCode>
                <c:ptCount val="4"/>
                <c:pt idx="0">
                  <c:v>3103</c:v>
                </c:pt>
                <c:pt idx="1">
                  <c:v>3427</c:v>
                </c:pt>
                <c:pt idx="2">
                  <c:v>3768.7849368600187</c:v>
                </c:pt>
                <c:pt idx="3">
                  <c:v>3695.8326985285894</c:v>
                </c:pt>
              </c:numCache>
            </c:numRef>
          </c:val>
          <c:extLst>
            <c:ext xmlns:c16="http://schemas.microsoft.com/office/drawing/2014/chart" uri="{C3380CC4-5D6E-409C-BE32-E72D297353CC}">
              <c16:uniqueId val="{00000000-9461-43C7-9FDE-0DE645C46832}"/>
            </c:ext>
          </c:extLst>
        </c:ser>
        <c:dLbls>
          <c:showLegendKey val="0"/>
          <c:showVal val="1"/>
          <c:showCatName val="0"/>
          <c:showSerName val="0"/>
          <c:showPercent val="0"/>
          <c:showBubbleSize val="0"/>
          <c:showLeaderLines val="1"/>
        </c:dLbls>
        <c:overlap val="-27"/>
        <c:gapWidth val="50"/>
        <c:axId val="4678205"/>
        <c:axId val="190907801"/>
      </c:barChart>
      <c:catAx>
        <c:axId val="4678205"/>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1100" b="0" i="0" u="none" baseline="0" kern="1200">
                <a:solidFill>
                  <a:schemeClr val="tx1"/>
                </a:solidFill>
                <a:latin typeface="Arial" panose="020B0604020202020204" pitchFamily="34" charset="0"/>
                <a:ea typeface="+mn-ea"/>
                <a:cs typeface="Arial" panose="020B0604020202020204" pitchFamily="34" charset="0"/>
              </a:defRPr>
            </a:pPr>
            <a:endParaRPr lang="en-US"/>
          </a:p>
        </c:txPr>
        <c:crossAx val="190907801"/>
        <c:crosses val="autoZero"/>
        <c:auto val="1"/>
        <c:lblOffset val="100"/>
        <c:noMultiLvlLbl val="0"/>
      </c:catAx>
      <c:valAx>
        <c:axId val="190907801"/>
        <c:scaling>
          <c:orientation val="minMax"/>
        </c:scaling>
        <c:delete val="1"/>
        <c:axPos val="l"/>
        <c:majorTickMark val="out"/>
        <c:minorTickMark val="none"/>
        <c:tickLblPos val="nextTo"/>
        <c:spPr>
          <a:ln w="6350" cap="flat" cmpd="sng"/>
        </c:spPr>
        <c:crossAx val="4678205"/>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a:noFill/>
      <a:round/>
    </a:ln>
    <a:effectLst/>
  </c:spPr>
  <c:txPr>
    <a:bodyPr vert="horz" rot="0" wrap="square"/>
    <a:lstStyle/>
    <a:p>
      <a:pPr>
        <a:defRPr lang="en-US" b="0" u="none" baseline="0">
          <a:solidFill>
            <a:schemeClr val="tx1"/>
          </a:solidFill>
          <a:latin typeface="Arial" panose="020B0604020202020204" pitchFamily="34" charset="0"/>
          <a:cs typeface="Arial" panose="020B0604020202020204" pitchFamily="34" charset="0"/>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Props/ctrProp1.xml><?xml version="1.0" encoding="utf-8"?>
<formControlPr xmlns="http://schemas.microsoft.com/office/spreadsheetml/2009/9/main" objectType="Radio" checked="Checked" lockText="1" noThreeD="1" fmlaLink="$D$7"/>
</file>

<file path=xl/ctrProps/ctrProp2.xml><?xml version="1.0" encoding="utf-8"?>
<formControlPr xmlns="http://schemas.microsoft.com/office/spreadsheetml/2009/9/main" objectType="Radio" lockText="1" noThreeD="1"/>
</file>

<file path=xl/ctrProps/ctrProp3.xml><?xml version="1.0" encoding="utf-8"?>
<formControlPr xmlns="http://schemas.microsoft.com/office/spreadsheetml/2009/9/main" objectType="Radio" lockText="1" noThreeD="1"/>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40" Type="http://schemas.openxmlformats.org/officeDocument/2006/relationships/chart" Target="../charts/chart39.xml" /><Relationship Id="rId20" Type="http://schemas.openxmlformats.org/officeDocument/2006/relationships/chart" Target="../charts/chart19.xml" /><Relationship Id="rId42" Type="http://schemas.openxmlformats.org/officeDocument/2006/relationships/chart" Target="../charts/chart41.xml" /><Relationship Id="rId41" Type="http://schemas.openxmlformats.org/officeDocument/2006/relationships/chart" Target="../charts/chart40.xml" /><Relationship Id="rId22" Type="http://schemas.openxmlformats.org/officeDocument/2006/relationships/chart" Target="../charts/chart21.xml" /><Relationship Id="rId44" Type="http://schemas.openxmlformats.org/officeDocument/2006/relationships/chart" Target="../charts/chart43.xml" /><Relationship Id="rId21" Type="http://schemas.openxmlformats.org/officeDocument/2006/relationships/chart" Target="../charts/chart20.xml" /><Relationship Id="rId43" Type="http://schemas.openxmlformats.org/officeDocument/2006/relationships/chart" Target="../charts/chart42.xml" /><Relationship Id="rId24" Type="http://schemas.openxmlformats.org/officeDocument/2006/relationships/chart" Target="../charts/chart23.xml" /><Relationship Id="rId46" Type="http://schemas.openxmlformats.org/officeDocument/2006/relationships/chart" Target="../charts/chart45.xml" /><Relationship Id="rId23" Type="http://schemas.openxmlformats.org/officeDocument/2006/relationships/chart" Target="../charts/chart22.xml" /><Relationship Id="rId45" Type="http://schemas.openxmlformats.org/officeDocument/2006/relationships/chart" Target="../charts/chart44.xml" /><Relationship Id="rId1" Type="http://schemas.openxmlformats.org/officeDocument/2006/relationships/image" Target="../media/image1.png" /><Relationship Id="rId2" Type="http://schemas.openxmlformats.org/officeDocument/2006/relationships/chart" Target="../charts/chart1.xml" /><Relationship Id="rId3" Type="http://schemas.openxmlformats.org/officeDocument/2006/relationships/chart" Target="../charts/chart2.xml" /><Relationship Id="rId4" Type="http://schemas.openxmlformats.org/officeDocument/2006/relationships/chart" Target="../charts/chart3.xml" /><Relationship Id="rId9" Type="http://schemas.openxmlformats.org/officeDocument/2006/relationships/chart" Target="../charts/chart8.xml" /><Relationship Id="rId26" Type="http://schemas.openxmlformats.org/officeDocument/2006/relationships/chart" Target="../charts/chart25.xml" /><Relationship Id="rId25" Type="http://schemas.openxmlformats.org/officeDocument/2006/relationships/chart" Target="../charts/chart24.xml" /><Relationship Id="rId47" Type="http://schemas.openxmlformats.org/officeDocument/2006/relationships/chart" Target="../charts/chart46.xml" /><Relationship Id="rId28" Type="http://schemas.openxmlformats.org/officeDocument/2006/relationships/chart" Target="../charts/chart27.xml" /><Relationship Id="rId27" Type="http://schemas.openxmlformats.org/officeDocument/2006/relationships/chart" Target="../charts/chart26.xml" /><Relationship Id="rId5" Type="http://schemas.openxmlformats.org/officeDocument/2006/relationships/chart" Target="../charts/chart4.xml" /><Relationship Id="rId6" Type="http://schemas.openxmlformats.org/officeDocument/2006/relationships/chart" Target="../charts/chart5.xml" /><Relationship Id="rId29" Type="http://schemas.openxmlformats.org/officeDocument/2006/relationships/chart" Target="../charts/chart28.xml" /><Relationship Id="rId7" Type="http://schemas.openxmlformats.org/officeDocument/2006/relationships/chart" Target="../charts/chart6.xml" /><Relationship Id="rId8" Type="http://schemas.openxmlformats.org/officeDocument/2006/relationships/chart" Target="../charts/chart7.xml" /><Relationship Id="rId31" Type="http://schemas.openxmlformats.org/officeDocument/2006/relationships/chart" Target="../charts/chart30.xml" /><Relationship Id="rId30" Type="http://schemas.openxmlformats.org/officeDocument/2006/relationships/chart" Target="../charts/chart29.xml" /><Relationship Id="rId11" Type="http://schemas.openxmlformats.org/officeDocument/2006/relationships/chart" Target="../charts/chart10.xml" /><Relationship Id="rId33" Type="http://schemas.openxmlformats.org/officeDocument/2006/relationships/chart" Target="../charts/chart32.xml" /><Relationship Id="rId10" Type="http://schemas.openxmlformats.org/officeDocument/2006/relationships/chart" Target="../charts/chart9.xml" /><Relationship Id="rId32" Type="http://schemas.openxmlformats.org/officeDocument/2006/relationships/chart" Target="../charts/chart31.xml" /><Relationship Id="rId13" Type="http://schemas.openxmlformats.org/officeDocument/2006/relationships/chart" Target="../charts/chart12.xml" /><Relationship Id="rId35" Type="http://schemas.openxmlformats.org/officeDocument/2006/relationships/chart" Target="../charts/chart34.xml" /><Relationship Id="rId12" Type="http://schemas.openxmlformats.org/officeDocument/2006/relationships/chart" Target="../charts/chart11.xml" /><Relationship Id="rId34" Type="http://schemas.openxmlformats.org/officeDocument/2006/relationships/chart" Target="../charts/chart33.xml" /><Relationship Id="rId15" Type="http://schemas.openxmlformats.org/officeDocument/2006/relationships/chart" Target="../charts/chart14.xml" /><Relationship Id="rId37" Type="http://schemas.openxmlformats.org/officeDocument/2006/relationships/chart" Target="../charts/chart36.xml" /><Relationship Id="rId14" Type="http://schemas.openxmlformats.org/officeDocument/2006/relationships/chart" Target="../charts/chart13.xml" /><Relationship Id="rId36" Type="http://schemas.openxmlformats.org/officeDocument/2006/relationships/chart" Target="../charts/chart35.xml" /><Relationship Id="rId17" Type="http://schemas.openxmlformats.org/officeDocument/2006/relationships/chart" Target="../charts/chart16.xml" /><Relationship Id="rId39" Type="http://schemas.openxmlformats.org/officeDocument/2006/relationships/chart" Target="../charts/chart38.xml" /><Relationship Id="rId16" Type="http://schemas.openxmlformats.org/officeDocument/2006/relationships/chart" Target="../charts/chart15.xml" /><Relationship Id="rId38" Type="http://schemas.openxmlformats.org/officeDocument/2006/relationships/chart" Target="../charts/chart37.xml" /><Relationship Id="rId19" Type="http://schemas.openxmlformats.org/officeDocument/2006/relationships/chart" Target="../charts/chart18.xml" /><Relationship Id="rId18" Type="http://schemas.openxmlformats.org/officeDocument/2006/relationships/chart" Target="../charts/chart17.xml"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s>
</file>

<file path=xl/drawings/_rels/drawing7.xml.rels><?xml version="1.0" encoding="UTF-8" standalone="yes"?><Relationships xmlns="http://schemas.openxmlformats.org/package/2006/relationships"><Relationship Id="rId1" Type="http://schemas.openxmlformats.org/officeDocument/2006/relationships/image" Target="../media/image1.png" /></Relationships>
</file>

<file path=xl/drawings/_rels/drawing8.xml.rels><?xml version="1.0" encoding="UTF-8" standalone="yes"?><Relationships xmlns="http://schemas.openxmlformats.org/package/2006/relationships"><Relationship Id="rId1" Type="http://schemas.openxmlformats.org/officeDocument/2006/relationships/image" Target="../media/image1.png" /></Relationships>
</file>

<file path=xl/drawings/_rels/drawing9.xml.rels><?xml version="1.0" encoding="UTF-8" standalone="yes"?><Relationships xmlns="http://schemas.openxmlformats.org/package/2006/relationships"><Relationship Id="rId1" Type="http://schemas.openxmlformats.org/officeDocument/2006/relationships/image" Target="../media/image1.png" /></Relationships>
</file>

<file path=xl/drawings/_rels/drawing10.xml.rels><?xml version="1.0" encoding="UTF-8" standalone="yes"?><Relationships xmlns="http://schemas.openxmlformats.org/package/2006/relationships"><Relationship Id="rId1" Type="http://schemas.openxmlformats.org/officeDocument/2006/relationships/image" Target="../media/image2.png" /></Relationships>
</file>

<file path=xl/drawings/_rels/drawing11.xml.rels><?xml version="1.0" encoding="UTF-8" standalone="yes"?><Relationships xmlns="http://schemas.openxmlformats.org/package/2006/relationships"><Relationship Id="rId1" Type="http://schemas.openxmlformats.org/officeDocument/2006/relationships/image" Target="../media/image1.png" /></Relationships>
</file>

<file path=xl/drawings/_rels/drawing12.xml.rels><?xml version="1.0" encoding="UTF-8" standalone="yes"?><Relationships xmlns="http://schemas.openxmlformats.org/package/2006/relationships"><Relationship Id="rId1" Type="http://schemas.openxmlformats.org/officeDocument/2006/relationships/image" Target="../media/image1.png" /></Relationships>
</file>

<file path=xl/drawings/_rels/drawing13.xml.rels><?xml version="1.0" encoding="UTF-8" standalone="yes"?><Relationships xmlns="http://schemas.openxmlformats.org/package/2006/relationships"><Relationship Id="rId1" Type="http://schemas.openxmlformats.org/officeDocument/2006/relationships/image" Target="../media/image1.png" /></Relationships>
</file>

<file path=xl/drawings/_rels/drawing14.xml.rels><?xml version="1.0" encoding="UTF-8" standalone="yes"?><Relationships xmlns="http://schemas.openxmlformats.org/package/2006/relationships"><Relationship Id="rId1" Type="http://schemas.openxmlformats.org/officeDocument/2006/relationships/image" Target="../media/image1.png" /></Relationships>
</file>

<file path=xl/drawings/_rels/drawing15.xml.rels><?xml version="1.0" encoding="UTF-8" standalone="yes"?><Relationships xmlns="http://schemas.openxmlformats.org/package/2006/relationships"><Relationship Id="rId1" Type="http://schemas.openxmlformats.org/officeDocument/2006/relationships/image" Target="../media/image1.png" /></Relationships>
</file>

<file path=xl/drawings/_rels/drawing16.xml.rels><?xml version="1.0" encoding="UTF-8" standalone="yes"?><Relationships xmlns="http://schemas.openxmlformats.org/package/2006/relationships"><Relationship Id="rId1" Type="http://schemas.openxmlformats.org/officeDocument/2006/relationships/image" Target="../media/image1.png" /></Relationships>
</file>

<file path=xl/drawings/_rels/drawing17.xml.rels><?xml version="1.0" encoding="UTF-8" standalone="yes"?><Relationships xmlns="http://schemas.openxmlformats.org/package/2006/relationships"><Relationship Id="rId1" Type="http://schemas.openxmlformats.org/officeDocument/2006/relationships/image" Target="../media/image1.png" /></Relationships>
</file>

<file path=xl/drawings/_rels/drawing18.xml.rels><?xml version="1.0" encoding="UTF-8" standalone="yes"?><Relationships xmlns="http://schemas.openxmlformats.org/package/2006/relationships"><Relationship Id="rId1" Type="http://schemas.openxmlformats.org/officeDocument/2006/relationships/image" Target="../media/image1.png" /></Relationships>
</file>

<file path=xl/drawings/_rels/drawing19.xml.rels><?xml version="1.0" encoding="UTF-8" standalone="yes"?><Relationships xmlns="http://schemas.openxmlformats.org/package/2006/relationships"><Relationship Id="rId1" Type="http://schemas.openxmlformats.org/officeDocument/2006/relationships/image" Target="../media/image1.png" /></Relationships>
</file>

<file path=xl/drawings/_rels/drawing20.xml.rels><?xml version="1.0" encoding="UTF-8" standalone="yes"?><Relationships xmlns="http://schemas.openxmlformats.org/package/2006/relationships"><Relationship Id="rId1" Type="http://schemas.openxmlformats.org/officeDocument/2006/relationships/image" Target="../media/image1.png" /></Relationships>
</file>

<file path=xl/drawings/_rels/drawing21.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mc:AlternateContent xmlns:mc="http://schemas.openxmlformats.org/markup-compatibility/2006">
    <mc:Choice xmlns:a14="http://schemas.microsoft.com/office/drawing/2010/main" Requires="a14">
      <xdr:twoCellAnchor editAs="oneCell">
        <xdr:from>
          <xdr:col>0</xdr:col>
          <xdr:colOff>488950</xdr:colOff>
          <xdr:row>7</xdr:row>
          <xdr:rowOff>0</xdr:rowOff>
        </xdr:from>
        <xdr:to>
          <xdr:col>1</xdr:col>
          <xdr:colOff>1447800</xdr:colOff>
          <xdr:row>12</xdr:row>
          <xdr:rowOff>82550</xdr:rowOff>
        </xdr:to>
        <xdr:sp>
          <xdr:nvSpPr>
            <xdr:cNvPr id="6145" name="Option Button 1" hidden="1">
              <a:extLst>
                <a:ext uri="{63B3BB69-23CF-44E3-9099-C40C66FF867C}">
                  <a14:compatExt spid="_x0000_s6145"/>
                </a:ext>
                <a:ext uri="{FF2B5EF4-FFF2-40B4-BE49-F238E27FC236}">
                  <a16:creationId xmlns:a16="http://schemas.microsoft.com/office/drawing/2014/main" id="{00000000-0008-0000-0100-000001180000}"/>
                </a:ext>
              </a:extLst>
            </xdr:cNvPr>
            <xdr:cNvSpPr>
              <a:spLocks noRot="1"/>
            </xdr:cNvSpPr>
          </xdr:nvSpPr>
          <xdr:spPr>
            <a:xfrm>
              <a:off x="485775" y="1209675"/>
              <a:ext cx="1457325" cy="800100"/>
            </a:xfrm>
            <a:prstGeom prst="rect"/>
            <a:noFill/>
            <a:ln>
              <a:noFill/>
            </a:ln>
          </xdr:spPr>
          <xdr:txBody>
            <a:bodyPr lIns="36576" tIns="32004" rIns="0" bIns="32004" vertOverflow="clip" wrap="square" anchor="ctr" upright="1"/>
            <a:p>
              <a:pPr algn="l" rtl="0"/>
              <a:r>
                <a:rPr lang="en-US" sz="800" u="none" b="0" i="0" baseline="0">
                  <a:solidFill>
                    <a:srgbClr val="000000"/>
                  </a:solidFill>
                  <a:latin typeface="Segoe UI"/>
                  <a:cs typeface="Segoe UI"/>
                </a:rPr>
                <a:t>Русский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10</xdr:row>
          <xdr:rowOff>95250</xdr:rowOff>
        </xdr:from>
        <xdr:to>
          <xdr:col>1</xdr:col>
          <xdr:colOff>1549400</xdr:colOff>
          <xdr:row>12</xdr:row>
          <xdr:rowOff>19050</xdr:rowOff>
        </xdr:to>
        <xdr:sp>
          <xdr:nvSpPr>
            <xdr:cNvPr id="6146" name="Option Button 2" hidden="1">
              <a:extLst>
                <a:ext uri="{63B3BB69-23CF-44E3-9099-C40C66FF867C}">
                  <a14:compatExt spid="_x0000_s6146"/>
                </a:ext>
                <a:ext uri="{FF2B5EF4-FFF2-40B4-BE49-F238E27FC236}">
                  <a16:creationId xmlns:a16="http://schemas.microsoft.com/office/drawing/2014/main" id="{00000000-0008-0000-0100-000002180000}"/>
                </a:ext>
              </a:extLst>
            </xdr:cNvPr>
            <xdr:cNvSpPr>
              <a:spLocks noRot="1"/>
            </xdr:cNvSpPr>
          </xdr:nvSpPr>
          <xdr:spPr>
            <a:xfrm>
              <a:off x="495300" y="1733550"/>
              <a:ext cx="1552575" cy="209550"/>
            </a:xfrm>
            <a:prstGeom prst="rect"/>
            <a:noFill/>
            <a:ln>
              <a:noFill/>
            </a:ln>
          </xdr:spPr>
          <xdr:txBody>
            <a:bodyPr lIns="36576" tIns="32004" rIns="0" bIns="32004" vertOverflow="clip" wrap="square" anchor="ctr" upright="1"/>
            <a:p>
              <a:pPr algn="l" rtl="0"/>
              <a:r>
                <a:rPr lang="en-US" sz="800" u="none" b="0" i="0" baseline="0">
                  <a:solidFill>
                    <a:srgbClr val="000000"/>
                  </a:solidFill>
                  <a:latin typeface="Segoe UI"/>
                  <a:cs typeface="Segoe UI"/>
                </a:rPr>
                <a:t>English</a:t>
              </a:r>
            </a:p>
          </xdr:txBody>
        </xdr:sp>
        <xdr:clientData/>
      </xdr:twoCellAnchor>
    </mc:Choice>
    <mc:Fallback/>
  </mc:AlternateContent>
  <xdr:twoCellAnchor editAs="oneCell">
    <xdr:from>
      <xdr:col>1</xdr:col>
      <xdr:colOff>22409</xdr:colOff>
      <xdr:row>0</xdr:row>
      <xdr:rowOff>7471</xdr:rowOff>
    </xdr:from>
    <xdr:to>
      <xdr:col>1</xdr:col>
      <xdr:colOff>982928</xdr:colOff>
      <xdr:row>4</xdr:row>
      <xdr:rowOff>122283</xdr:rowOff>
    </xdr:to>
    <xdr:pic>
      <xdr:nvPicPr>
        <xdr:cNvPr id="12" name="Рисунок 1">
          <a:extLst>
            <a:ext uri="{FF2B5EF4-FFF2-40B4-BE49-F238E27FC236}">
              <a16:creationId xmlns:a16="http://schemas.microsoft.com/office/drawing/2014/main" id="{00000000-0008-0000-0100-00000c000000}"/>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514350" y="9525"/>
          <a:ext cx="962025" cy="847725"/>
        </a:xfrm>
        <a:prstGeom prst="rect"/>
        <a:noFill/>
        <a:ln>
          <a:noFill/>
        </a:ln>
        <a:extLst>
          <a:ext uri="{53640926-AAD7-44D8-BBD7-CCE9431645EC}">
            <a14:shadowObscured xmlns:a14="http://schemas.microsoft.com/office/drawing/2010/main"/>
          </a:ext>
        </a:extLst>
      </xdr:spPr>
    </xdr:pic>
    <xdr:clientData/>
  </xdr:twoCellAnchor>
  <mc:AlternateContent xmlns:mc="http://schemas.openxmlformats.org/markup-compatibility/2006">
    <mc:Choice xmlns:a14="http://schemas.microsoft.com/office/drawing/2010/main" Requires="a14">
      <xdr:twoCellAnchor editAs="oneCell">
        <xdr:from>
          <xdr:col>0</xdr:col>
          <xdr:colOff>488950</xdr:colOff>
          <xdr:row>12</xdr:row>
          <xdr:rowOff>44450</xdr:rowOff>
        </xdr:from>
        <xdr:to>
          <xdr:col>1</xdr:col>
          <xdr:colOff>1327150</xdr:colOff>
          <xdr:row>13</xdr:row>
          <xdr:rowOff>114300</xdr:rowOff>
        </xdr:to>
        <xdr:sp>
          <xdr:nvSpPr>
            <xdr:cNvPr id="6147" name="Option Button 3" hidden="1">
              <a:extLst>
                <a:ext uri="{63B3BB69-23CF-44E3-9099-C40C66FF867C}">
                  <a14:compatExt spid="_x0000_s6147"/>
                </a:ext>
                <a:ext uri="{FF2B5EF4-FFF2-40B4-BE49-F238E27FC236}">
                  <a16:creationId xmlns:a16="http://schemas.microsoft.com/office/drawing/2014/main" id="{00000000-0008-0000-0100-000003180000}"/>
                </a:ext>
              </a:extLst>
            </xdr:cNvPr>
            <xdr:cNvSpPr>
              <a:spLocks noRot="1"/>
            </xdr:cNvSpPr>
          </xdr:nvSpPr>
          <xdr:spPr>
            <a:xfrm>
              <a:off x="485775" y="1971675"/>
              <a:ext cx="1333500" cy="209550"/>
            </a:xfrm>
            <a:prstGeom prst="rect"/>
            <a:noFill/>
            <a:ln>
              <a:noFill/>
            </a:ln>
          </xdr:spPr>
          <xdr:txBody>
            <a:bodyPr lIns="36576" tIns="32004" rIns="0" bIns="32004" vertOverflow="clip" wrap="square" anchor="ctr" upright="1"/>
            <a:p>
              <a:pPr algn="l" rtl="0"/>
              <a:r>
                <a:rPr lang="en-US" sz="800" u="none" b="0" i="0" baseline="0">
                  <a:solidFill>
                    <a:srgbClr val="000000"/>
                  </a:solidFill>
                  <a:latin typeface="Segoe UI"/>
                  <a:cs typeface="Segoe UI"/>
                </a:rPr>
                <a:t>Қазақша</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0</xdr:colOff>
      <xdr:row>0</xdr:row>
      <xdr:rowOff>0</xdr:rowOff>
    </xdr:from>
    <xdr:to>
      <xdr:col>1</xdr:col>
      <xdr:colOff>963694</xdr:colOff>
      <xdr:row>4</xdr:row>
      <xdr:rowOff>145934</xdr:rowOff>
    </xdr:to>
    <xdr:pic>
      <xdr:nvPicPr>
        <xdr:cNvPr id="2" name="Рисунок 1">
          <a:extLst>
            <a:ext uri="{FF2B5EF4-FFF2-40B4-BE49-F238E27FC236}">
              <a16:creationId xmlns:a16="http://schemas.microsoft.com/office/drawing/2014/main" id="{ac1909d4-9333-4e5e-aedc-197c302784e5}"/>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438150" y="0"/>
          <a:ext cx="962025" cy="866775"/>
        </a:xfrm>
        <a:prstGeom prst="rect"/>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0</xdr:colOff>
      <xdr:row>0</xdr:row>
      <xdr:rowOff>0</xdr:rowOff>
    </xdr:from>
    <xdr:to>
      <xdr:col>1</xdr:col>
      <xdr:colOff>963694</xdr:colOff>
      <xdr:row>4</xdr:row>
      <xdr:rowOff>137467</xdr:rowOff>
    </xdr:to>
    <xdr:pic>
      <xdr:nvPicPr>
        <xdr:cNvPr id="2" name="Рисунок 1">
          <a:extLst>
            <a:ext uri="{FF2B5EF4-FFF2-40B4-BE49-F238E27FC236}">
              <a16:creationId xmlns:a16="http://schemas.microsoft.com/office/drawing/2014/main" id="{00000000-0008-0000-0200-000002000000}"/>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495300" y="0"/>
          <a:ext cx="962025" cy="857250"/>
        </a:xfrm>
        <a:prstGeom prst="rect"/>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0</xdr:colOff>
      <xdr:row>0</xdr:row>
      <xdr:rowOff>0</xdr:rowOff>
    </xdr:from>
    <xdr:to>
      <xdr:col>1</xdr:col>
      <xdr:colOff>963694</xdr:colOff>
      <xdr:row>4</xdr:row>
      <xdr:rowOff>137467</xdr:rowOff>
    </xdr:to>
    <xdr:pic>
      <xdr:nvPicPr>
        <xdr:cNvPr id="2" name="Рисунок 1">
          <a:extLst>
            <a:ext uri="{FF2B5EF4-FFF2-40B4-BE49-F238E27FC236}">
              <a16:creationId xmlns:a16="http://schemas.microsoft.com/office/drawing/2014/main" id="{00000000-0008-0000-0300-000002000000}"/>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323850" y="0"/>
          <a:ext cx="962025" cy="857250"/>
        </a:xfrm>
        <a:prstGeom prst="rect"/>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oneCellAnchor>
    <xdr:from>
      <xdr:col>1</xdr:col>
      <xdr:colOff>0</xdr:colOff>
      <xdr:row>0</xdr:row>
      <xdr:rowOff>0</xdr:rowOff>
    </xdr:from>
    <xdr:ext cx="962025" cy="885825"/>
    <xdr:pic>
      <xdr:nvPicPr>
        <xdr:cNvPr id="2" name="Рисунок 1">
          <a:extLst>
            <a:ext uri="{FF2B5EF4-FFF2-40B4-BE49-F238E27FC236}">
              <a16:creationId xmlns:a16="http://schemas.microsoft.com/office/drawing/2014/main" id="{00000000-0008-0000-0400-000002000000}"/>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581025" y="0"/>
          <a:ext cx="962025" cy="885825"/>
        </a:xfrm>
        <a:prstGeom prst="rect"/>
        <a:noFill/>
        <a:ln>
          <a:noFill/>
        </a:ln>
        <a:extLst>
          <a:ext uri="{53640926-AAD7-44D8-BBD7-CCE9431645EC}">
            <a14:shadowObscured xmlns:a14="http://schemas.microsoft.com/office/drawing/2010/main"/>
          </a:ext>
        </a:extLst>
      </xdr:spPr>
    </xdr:pic>
    <xdr:clientData/>
  </xdr:oneCellAnchor>
  <xdr:twoCellAnchor>
    <xdr:from>
      <xdr:col>0</xdr:col>
      <xdr:colOff>611480</xdr:colOff>
      <xdr:row>13</xdr:row>
      <xdr:rowOff>58796</xdr:rowOff>
    </xdr:from>
    <xdr:to>
      <xdr:col>13</xdr:col>
      <xdr:colOff>211667</xdr:colOff>
      <xdr:row>35</xdr:row>
      <xdr:rowOff>173611</xdr:rowOff>
    </xdr:to>
    <xdr:graphicFrame>
      <xdr:nvGraphicFramePr>
        <xdr:cNvPr id="55" name="Chart 2">
          <a:extLst>
            <a:ext uri="{FF2B5EF4-FFF2-40B4-BE49-F238E27FC236}">
              <a16:creationId xmlns:a16="http://schemas.microsoft.com/office/drawing/2014/main" id="{00000000-0008-0000-0400-000037000000}"/>
            </a:ext>
          </a:extLst>
        </xdr:cNvPr>
        <xdr:cNvGraphicFramePr/>
      </xdr:nvGraphicFramePr>
      <xdr:xfrm>
        <a:off x="581025" y="3028950"/>
        <a:ext cx="7181850" cy="5143500"/>
      </xdr:xfrm>
      <a:graphic>
        <a:graphicData uri="http://schemas.openxmlformats.org/drawingml/2006/chart">
          <c:chart xmlns:c="http://schemas.openxmlformats.org/drawingml/2006/chart" r:id="rId2"/>
        </a:graphicData>
      </a:graphic>
    </xdr:graphicFrame>
    <xdr:clientData/>
  </xdr:twoCellAnchor>
  <xdr:twoCellAnchor>
    <xdr:from>
      <xdr:col>13</xdr:col>
      <xdr:colOff>25686</xdr:colOff>
      <xdr:row>13</xdr:row>
      <xdr:rowOff>228723</xdr:rowOff>
    </xdr:from>
    <xdr:to>
      <xdr:col>23</xdr:col>
      <xdr:colOff>214003</xdr:colOff>
      <xdr:row>36</xdr:row>
      <xdr:rowOff>183815</xdr:rowOff>
    </xdr:to>
    <xdr:graphicFrame>
      <xdr:nvGraphicFramePr>
        <xdr:cNvPr id="4" name="Chart 6">
          <a:extLst>
            <a:ext uri="{FF2B5EF4-FFF2-40B4-BE49-F238E27FC236}">
              <a16:creationId xmlns:a16="http://schemas.microsoft.com/office/drawing/2014/main" id="{00000000-0008-0000-0400-000004000000}"/>
            </a:ext>
          </a:extLst>
        </xdr:cNvPr>
        <xdr:cNvGraphicFramePr/>
      </xdr:nvGraphicFramePr>
      <xdr:xfrm>
        <a:off x="7581900" y="3200400"/>
        <a:ext cx="6000750" cy="5210175"/>
      </xdr:xfrm>
      <a:graphic>
        <a:graphicData uri="http://schemas.openxmlformats.org/drawingml/2006/chart">
          <c:chart xmlns:c="http://schemas.openxmlformats.org/drawingml/2006/chart" r:id="rId3"/>
        </a:graphicData>
      </a:graphic>
    </xdr:graphicFrame>
    <xdr:clientData/>
  </xdr:twoCellAnchor>
  <xdr:twoCellAnchor>
    <xdr:from>
      <xdr:col>23</xdr:col>
      <xdr:colOff>535886</xdr:colOff>
      <xdr:row>13</xdr:row>
      <xdr:rowOff>205591</xdr:rowOff>
    </xdr:from>
    <xdr:to>
      <xdr:col>33</xdr:col>
      <xdr:colOff>105833</xdr:colOff>
      <xdr:row>29</xdr:row>
      <xdr:rowOff>190500</xdr:rowOff>
    </xdr:to>
    <xdr:graphicFrame>
      <xdr:nvGraphicFramePr>
        <xdr:cNvPr id="68" name="Chart 6">
          <a:extLst>
            <a:ext uri="{FF2B5EF4-FFF2-40B4-BE49-F238E27FC236}">
              <a16:creationId xmlns:a16="http://schemas.microsoft.com/office/drawing/2014/main" id="{00000000-0008-0000-0400-000044000000}"/>
            </a:ext>
          </a:extLst>
        </xdr:cNvPr>
        <xdr:cNvGraphicFramePr/>
      </xdr:nvGraphicFramePr>
      <xdr:xfrm>
        <a:off x="13896975" y="3181350"/>
        <a:ext cx="5381625" cy="3638550"/>
      </xdr:xfrm>
      <a:graphic>
        <a:graphicData uri="http://schemas.openxmlformats.org/drawingml/2006/chart">
          <c:chart xmlns:c="http://schemas.openxmlformats.org/drawingml/2006/chart" r:id="rId4"/>
        </a:graphicData>
      </a:graphic>
    </xdr:graphicFrame>
    <xdr:clientData/>
  </xdr:twoCellAnchor>
  <xdr:twoCellAnchor>
    <xdr:from>
      <xdr:col>1</xdr:col>
      <xdr:colOff>0</xdr:colOff>
      <xdr:row>41</xdr:row>
      <xdr:rowOff>30390</xdr:rowOff>
    </xdr:from>
    <xdr:to>
      <xdr:col>10</xdr:col>
      <xdr:colOff>381000</xdr:colOff>
      <xdr:row>59</xdr:row>
      <xdr:rowOff>95250</xdr:rowOff>
    </xdr:to>
    <xdr:graphicFrame>
      <xdr:nvGraphicFramePr>
        <xdr:cNvPr id="6" name="Chart 3">
          <a:extLst>
            <a:ext uri="{FF2B5EF4-FFF2-40B4-BE49-F238E27FC236}">
              <a16:creationId xmlns:a16="http://schemas.microsoft.com/office/drawing/2014/main" id="{00000000-0008-0000-0400-000006000000}"/>
            </a:ext>
          </a:extLst>
        </xdr:cNvPr>
        <xdr:cNvGraphicFramePr/>
      </xdr:nvGraphicFramePr>
      <xdr:xfrm>
        <a:off x="581025" y="9401175"/>
        <a:ext cx="5610225" cy="4181475"/>
      </xdr:xfrm>
      <a:graphic>
        <a:graphicData uri="http://schemas.openxmlformats.org/drawingml/2006/chart">
          <c:chart xmlns:c="http://schemas.openxmlformats.org/drawingml/2006/chart" r:id="rId5"/>
        </a:graphicData>
      </a:graphic>
    </xdr:graphicFrame>
    <xdr:clientData/>
  </xdr:twoCellAnchor>
  <xdr:twoCellAnchor>
    <xdr:from>
      <xdr:col>12</xdr:col>
      <xdr:colOff>594968</xdr:colOff>
      <xdr:row>42</xdr:row>
      <xdr:rowOff>54932</xdr:rowOff>
    </xdr:from>
    <xdr:to>
      <xdr:col>22</xdr:col>
      <xdr:colOff>147681</xdr:colOff>
      <xdr:row>60</xdr:row>
      <xdr:rowOff>72404</xdr:rowOff>
    </xdr:to>
    <xdr:graphicFrame>
      <xdr:nvGraphicFramePr>
        <xdr:cNvPr id="72" name="Chart 3">
          <a:extLst>
            <a:ext uri="{FF2B5EF4-FFF2-40B4-BE49-F238E27FC236}">
              <a16:creationId xmlns:a16="http://schemas.microsoft.com/office/drawing/2014/main" id="{00000000-0008-0000-0400-000048000000}"/>
            </a:ext>
          </a:extLst>
        </xdr:cNvPr>
        <xdr:cNvGraphicFramePr/>
      </xdr:nvGraphicFramePr>
      <xdr:xfrm>
        <a:off x="7553325" y="9658350"/>
        <a:ext cx="5381625" cy="4133850"/>
      </xdr:xfrm>
      <a:graphic>
        <a:graphicData uri="http://schemas.openxmlformats.org/drawingml/2006/chart">
          <c:chart xmlns:c="http://schemas.openxmlformats.org/drawingml/2006/chart" r:id="rId6"/>
        </a:graphicData>
      </a:graphic>
    </xdr:graphicFrame>
    <xdr:clientData/>
  </xdr:twoCellAnchor>
  <xdr:twoCellAnchor>
    <xdr:from>
      <xdr:col>24</xdr:col>
      <xdr:colOff>1</xdr:colOff>
      <xdr:row>41</xdr:row>
      <xdr:rowOff>103980</xdr:rowOff>
    </xdr:from>
    <xdr:to>
      <xdr:col>34</xdr:col>
      <xdr:colOff>81642</xdr:colOff>
      <xdr:row>58</xdr:row>
      <xdr:rowOff>84818</xdr:rowOff>
    </xdr:to>
    <xdr:graphicFrame>
      <xdr:nvGraphicFramePr>
        <xdr:cNvPr id="8" name="Chart 5">
          <a:extLst>
            <a:ext uri="{FF2B5EF4-FFF2-40B4-BE49-F238E27FC236}">
              <a16:creationId xmlns:a16="http://schemas.microsoft.com/office/drawing/2014/main" id="{00000000-0008-0000-0400-000008000000}"/>
            </a:ext>
          </a:extLst>
        </xdr:cNvPr>
        <xdr:cNvGraphicFramePr/>
      </xdr:nvGraphicFramePr>
      <xdr:xfrm>
        <a:off x="13944600" y="9477375"/>
        <a:ext cx="5895975" cy="3867150"/>
      </xdr:xfrm>
      <a:graphic>
        <a:graphicData uri="http://schemas.openxmlformats.org/drawingml/2006/chart">
          <c:chart xmlns:c="http://schemas.openxmlformats.org/drawingml/2006/chart" r:id="rId7"/>
        </a:graphicData>
      </a:graphic>
    </xdr:graphicFrame>
    <xdr:clientData/>
  </xdr:twoCellAnchor>
  <xdr:twoCellAnchor>
    <xdr:from>
      <xdr:col>0</xdr:col>
      <xdr:colOff>427413</xdr:colOff>
      <xdr:row>67</xdr:row>
      <xdr:rowOff>142790</xdr:rowOff>
    </xdr:from>
    <xdr:to>
      <xdr:col>13</xdr:col>
      <xdr:colOff>34549</xdr:colOff>
      <xdr:row>87</xdr:row>
      <xdr:rowOff>106414</xdr:rowOff>
    </xdr:to>
    <xdr:graphicFrame>
      <xdr:nvGraphicFramePr>
        <xdr:cNvPr id="57" name="Chart 8">
          <a:extLst>
            <a:ext uri="{FF2B5EF4-FFF2-40B4-BE49-F238E27FC236}">
              <a16:creationId xmlns:a16="http://schemas.microsoft.com/office/drawing/2014/main" id="{00000000-0008-0000-0400-000039000000}"/>
            </a:ext>
          </a:extLst>
        </xdr:cNvPr>
        <xdr:cNvGraphicFramePr/>
      </xdr:nvGraphicFramePr>
      <xdr:xfrm>
        <a:off x="428625" y="15459075"/>
        <a:ext cx="7162800" cy="4533900"/>
      </xdr:xfrm>
      <a:graphic>
        <a:graphicData uri="http://schemas.openxmlformats.org/drawingml/2006/chart">
          <c:chart xmlns:c="http://schemas.openxmlformats.org/drawingml/2006/chart" r:id="rId8"/>
        </a:graphicData>
      </a:graphic>
    </xdr:graphicFrame>
    <xdr:clientData/>
  </xdr:twoCellAnchor>
  <xdr:twoCellAnchor>
    <xdr:from>
      <xdr:col>13</xdr:col>
      <xdr:colOff>10355</xdr:colOff>
      <xdr:row>68</xdr:row>
      <xdr:rowOff>2356</xdr:rowOff>
    </xdr:from>
    <xdr:to>
      <xdr:col>23</xdr:col>
      <xdr:colOff>0</xdr:colOff>
      <xdr:row>84</xdr:row>
      <xdr:rowOff>176893</xdr:rowOff>
    </xdr:to>
    <xdr:graphicFrame>
      <xdr:nvGraphicFramePr>
        <xdr:cNvPr id="10" name="Chart 6">
          <a:extLst>
            <a:ext uri="{FF2B5EF4-FFF2-40B4-BE49-F238E27FC236}">
              <a16:creationId xmlns:a16="http://schemas.microsoft.com/office/drawing/2014/main" id="{00000000-0008-0000-0400-00000a000000}"/>
            </a:ext>
          </a:extLst>
        </xdr:cNvPr>
        <xdr:cNvGraphicFramePr/>
      </xdr:nvGraphicFramePr>
      <xdr:xfrm>
        <a:off x="7562850" y="15544800"/>
        <a:ext cx="5800725" cy="3829050"/>
      </xdr:xfrm>
      <a:graphic>
        <a:graphicData uri="http://schemas.openxmlformats.org/drawingml/2006/chart">
          <c:chart xmlns:c="http://schemas.openxmlformats.org/drawingml/2006/chart" r:id="rId9"/>
        </a:graphicData>
      </a:graphic>
    </xdr:graphicFrame>
    <xdr:clientData/>
  </xdr:twoCellAnchor>
  <xdr:twoCellAnchor>
    <xdr:from>
      <xdr:col>25</xdr:col>
      <xdr:colOff>10423</xdr:colOff>
      <xdr:row>68</xdr:row>
      <xdr:rowOff>133039</xdr:rowOff>
    </xdr:from>
    <xdr:to>
      <xdr:col>35</xdr:col>
      <xdr:colOff>163286</xdr:colOff>
      <xdr:row>86</xdr:row>
      <xdr:rowOff>27214</xdr:rowOff>
    </xdr:to>
    <xdr:graphicFrame>
      <xdr:nvGraphicFramePr>
        <xdr:cNvPr id="73" name="Chart 10">
          <a:extLst>
            <a:ext uri="{FF2B5EF4-FFF2-40B4-BE49-F238E27FC236}">
              <a16:creationId xmlns:a16="http://schemas.microsoft.com/office/drawing/2014/main" id="{00000000-0008-0000-0400-000049000000}"/>
            </a:ext>
          </a:extLst>
        </xdr:cNvPr>
        <xdr:cNvGraphicFramePr/>
      </xdr:nvGraphicFramePr>
      <xdr:xfrm>
        <a:off x="14535150" y="15678150"/>
        <a:ext cx="5962650" cy="4010025"/>
      </xdr:xfrm>
      <a:graphic>
        <a:graphicData uri="http://schemas.openxmlformats.org/drawingml/2006/chart">
          <c:chart xmlns:c="http://schemas.openxmlformats.org/drawingml/2006/chart" r:id="rId10"/>
        </a:graphicData>
      </a:graphic>
    </xdr:graphicFrame>
    <xdr:clientData/>
  </xdr:twoCellAnchor>
  <xdr:twoCellAnchor>
    <xdr:from>
      <xdr:col>37</xdr:col>
      <xdr:colOff>19049</xdr:colOff>
      <xdr:row>68</xdr:row>
      <xdr:rowOff>16080</xdr:rowOff>
    </xdr:from>
    <xdr:to>
      <xdr:col>47</xdr:col>
      <xdr:colOff>258536</xdr:colOff>
      <xdr:row>85</xdr:row>
      <xdr:rowOff>204109</xdr:rowOff>
    </xdr:to>
    <xdr:graphicFrame>
      <xdr:nvGraphicFramePr>
        <xdr:cNvPr id="12" name="Chart 9">
          <a:extLst>
            <a:ext uri="{FF2B5EF4-FFF2-40B4-BE49-F238E27FC236}">
              <a16:creationId xmlns:a16="http://schemas.microsoft.com/office/drawing/2014/main" id="{00000000-0008-0000-0400-00000c000000}"/>
            </a:ext>
          </a:extLst>
        </xdr:cNvPr>
        <xdr:cNvGraphicFramePr/>
      </xdr:nvGraphicFramePr>
      <xdr:xfrm>
        <a:off x="21516975" y="15563850"/>
        <a:ext cx="6048375" cy="4076700"/>
      </xdr:xfrm>
      <a:graphic>
        <a:graphicData uri="http://schemas.openxmlformats.org/drawingml/2006/chart">
          <c:chart xmlns:c="http://schemas.openxmlformats.org/drawingml/2006/chart" r:id="rId11"/>
        </a:graphicData>
      </a:graphic>
    </xdr:graphicFrame>
    <xdr:clientData/>
  </xdr:twoCellAnchor>
  <xdr:twoCellAnchor>
    <xdr:from>
      <xdr:col>0</xdr:col>
      <xdr:colOff>500289</xdr:colOff>
      <xdr:row>95</xdr:row>
      <xdr:rowOff>194580</xdr:rowOff>
    </xdr:from>
    <xdr:to>
      <xdr:col>10</xdr:col>
      <xdr:colOff>139246</xdr:colOff>
      <xdr:row>114</xdr:row>
      <xdr:rowOff>224971</xdr:rowOff>
    </xdr:to>
    <xdr:graphicFrame>
      <xdr:nvGraphicFramePr>
        <xdr:cNvPr id="13" name="Chart 3">
          <a:extLst>
            <a:ext uri="{FF2B5EF4-FFF2-40B4-BE49-F238E27FC236}">
              <a16:creationId xmlns:a16="http://schemas.microsoft.com/office/drawing/2014/main" id="{00000000-0008-0000-0400-00000d000000}"/>
            </a:ext>
          </a:extLst>
        </xdr:cNvPr>
        <xdr:cNvGraphicFramePr/>
      </xdr:nvGraphicFramePr>
      <xdr:xfrm>
        <a:off x="504825" y="21907500"/>
        <a:ext cx="5448300" cy="4371975"/>
      </xdr:xfrm>
      <a:graphic>
        <a:graphicData uri="http://schemas.openxmlformats.org/drawingml/2006/chart">
          <c:chart xmlns:c="http://schemas.openxmlformats.org/drawingml/2006/chart" r:id="rId12"/>
        </a:graphicData>
      </a:graphic>
    </xdr:graphicFrame>
    <xdr:clientData/>
  </xdr:twoCellAnchor>
  <xdr:twoCellAnchor>
    <xdr:from>
      <xdr:col>1</xdr:col>
      <xdr:colOff>0</xdr:colOff>
      <xdr:row>122</xdr:row>
      <xdr:rowOff>15875</xdr:rowOff>
    </xdr:from>
    <xdr:to>
      <xdr:col>10</xdr:col>
      <xdr:colOff>219364</xdr:colOff>
      <xdr:row>142</xdr:row>
      <xdr:rowOff>103909</xdr:rowOff>
    </xdr:to>
    <xdr:graphicFrame>
      <xdr:nvGraphicFramePr>
        <xdr:cNvPr id="69" name="Chart 2">
          <a:extLst>
            <a:ext uri="{FF2B5EF4-FFF2-40B4-BE49-F238E27FC236}">
              <a16:creationId xmlns:a16="http://schemas.microsoft.com/office/drawing/2014/main" id="{00000000-0008-0000-0400-000045000000}"/>
            </a:ext>
          </a:extLst>
        </xdr:cNvPr>
        <xdr:cNvGraphicFramePr/>
      </xdr:nvGraphicFramePr>
      <xdr:xfrm>
        <a:off x="581025" y="27908250"/>
        <a:ext cx="5448300" cy="4657725"/>
      </xdr:xfrm>
      <a:graphic>
        <a:graphicData uri="http://schemas.openxmlformats.org/drawingml/2006/chart">
          <c:chart xmlns:c="http://schemas.openxmlformats.org/drawingml/2006/chart" r:id="rId13"/>
        </a:graphicData>
      </a:graphic>
    </xdr:graphicFrame>
    <xdr:clientData fLocksWithSheet="0"/>
  </xdr:twoCellAnchor>
  <xdr:twoCellAnchor>
    <xdr:from>
      <xdr:col>12</xdr:col>
      <xdr:colOff>51955</xdr:colOff>
      <xdr:row>122</xdr:row>
      <xdr:rowOff>150090</xdr:rowOff>
    </xdr:from>
    <xdr:to>
      <xdr:col>22</xdr:col>
      <xdr:colOff>313171</xdr:colOff>
      <xdr:row>142</xdr:row>
      <xdr:rowOff>115455</xdr:rowOff>
    </xdr:to>
    <xdr:graphicFrame>
      <xdr:nvGraphicFramePr>
        <xdr:cNvPr id="74" name="Chart 2">
          <a:extLst>
            <a:ext uri="{FF2B5EF4-FFF2-40B4-BE49-F238E27FC236}">
              <a16:creationId xmlns:a16="http://schemas.microsoft.com/office/drawing/2014/main" id="{00000000-0008-0000-0400-00004a000000}"/>
            </a:ext>
          </a:extLst>
        </xdr:cNvPr>
        <xdr:cNvGraphicFramePr/>
      </xdr:nvGraphicFramePr>
      <xdr:xfrm>
        <a:off x="7019925" y="28041600"/>
        <a:ext cx="6067425" cy="4533900"/>
      </xdr:xfrm>
      <a:graphic>
        <a:graphicData uri="http://schemas.openxmlformats.org/drawingml/2006/chart">
          <c:chart xmlns:c="http://schemas.openxmlformats.org/drawingml/2006/chart" r:id="rId14"/>
        </a:graphicData>
      </a:graphic>
    </xdr:graphicFrame>
    <xdr:clientData/>
  </xdr:twoCellAnchor>
  <xdr:twoCellAnchor>
    <xdr:from>
      <xdr:col>0</xdr:col>
      <xdr:colOff>596516</xdr:colOff>
      <xdr:row>146</xdr:row>
      <xdr:rowOff>206375</xdr:rowOff>
    </xdr:from>
    <xdr:to>
      <xdr:col>10</xdr:col>
      <xdr:colOff>207818</xdr:colOff>
      <xdr:row>167</xdr:row>
      <xdr:rowOff>103909</xdr:rowOff>
    </xdr:to>
    <xdr:graphicFrame>
      <xdr:nvGraphicFramePr>
        <xdr:cNvPr id="78" name="Chart 13">
          <a:extLst>
            <a:ext uri="{FF2B5EF4-FFF2-40B4-BE49-F238E27FC236}">
              <a16:creationId xmlns:a16="http://schemas.microsoft.com/office/drawing/2014/main" id="{00000000-0008-0000-0400-00004e000000}"/>
            </a:ext>
          </a:extLst>
        </xdr:cNvPr>
        <xdr:cNvGraphicFramePr/>
      </xdr:nvGraphicFramePr>
      <xdr:xfrm>
        <a:off x="581025" y="33585150"/>
        <a:ext cx="5438775" cy="4695825"/>
      </xdr:xfrm>
      <a:graphic>
        <a:graphicData uri="http://schemas.openxmlformats.org/drawingml/2006/chart">
          <c:chart xmlns:c="http://schemas.openxmlformats.org/drawingml/2006/chart" r:id="rId15"/>
        </a:graphicData>
      </a:graphic>
    </xdr:graphicFrame>
    <xdr:clientData/>
  </xdr:twoCellAnchor>
  <xdr:twoCellAnchor>
    <xdr:from>
      <xdr:col>35</xdr:col>
      <xdr:colOff>600856</xdr:colOff>
      <xdr:row>147</xdr:row>
      <xdr:rowOff>47624</xdr:rowOff>
    </xdr:from>
    <xdr:to>
      <xdr:col>46</xdr:col>
      <xdr:colOff>326570</xdr:colOff>
      <xdr:row>167</xdr:row>
      <xdr:rowOff>72571</xdr:rowOff>
    </xdr:to>
    <xdr:graphicFrame>
      <xdr:nvGraphicFramePr>
        <xdr:cNvPr id="81" name="Chart 14">
          <a:extLst>
            <a:ext uri="{FF2B5EF4-FFF2-40B4-BE49-F238E27FC236}">
              <a16:creationId xmlns:a16="http://schemas.microsoft.com/office/drawing/2014/main" id="{00000000-0008-0000-0400-000051000000}"/>
            </a:ext>
          </a:extLst>
        </xdr:cNvPr>
        <xdr:cNvGraphicFramePr/>
      </xdr:nvGraphicFramePr>
      <xdr:xfrm>
        <a:off x="20916900" y="33651825"/>
        <a:ext cx="6134100" cy="4600575"/>
      </xdr:xfrm>
      <a:graphic>
        <a:graphicData uri="http://schemas.openxmlformats.org/drawingml/2006/chart">
          <c:chart xmlns:c="http://schemas.openxmlformats.org/drawingml/2006/chart" r:id="rId16"/>
        </a:graphicData>
      </a:graphic>
    </xdr:graphicFrame>
    <xdr:clientData/>
  </xdr:twoCellAnchor>
  <xdr:twoCellAnchor>
    <xdr:from>
      <xdr:col>12</xdr:col>
      <xdr:colOff>11340</xdr:colOff>
      <xdr:row>147</xdr:row>
      <xdr:rowOff>0</xdr:rowOff>
    </xdr:from>
    <xdr:to>
      <xdr:col>22</xdr:col>
      <xdr:colOff>242455</xdr:colOff>
      <xdr:row>167</xdr:row>
      <xdr:rowOff>92363</xdr:rowOff>
    </xdr:to>
    <xdr:graphicFrame>
      <xdr:nvGraphicFramePr>
        <xdr:cNvPr id="79" name="Chart 15">
          <a:extLst>
            <a:ext uri="{FF2B5EF4-FFF2-40B4-BE49-F238E27FC236}">
              <a16:creationId xmlns:a16="http://schemas.microsoft.com/office/drawing/2014/main" id="{00000000-0008-0000-0400-00004f000000}"/>
            </a:ext>
          </a:extLst>
        </xdr:cNvPr>
        <xdr:cNvGraphicFramePr/>
      </xdr:nvGraphicFramePr>
      <xdr:xfrm>
        <a:off x="6981825" y="33604200"/>
        <a:ext cx="6038850" cy="4667250"/>
      </xdr:xfrm>
      <a:graphic>
        <a:graphicData uri="http://schemas.openxmlformats.org/drawingml/2006/chart">
          <c:chart xmlns:c="http://schemas.openxmlformats.org/drawingml/2006/chart" r:id="rId17"/>
        </a:graphicData>
      </a:graphic>
    </xdr:graphicFrame>
    <xdr:clientData/>
  </xdr:twoCellAnchor>
  <xdr:twoCellAnchor>
    <xdr:from>
      <xdr:col>24</xdr:col>
      <xdr:colOff>4329</xdr:colOff>
      <xdr:row>147</xdr:row>
      <xdr:rowOff>0</xdr:rowOff>
    </xdr:from>
    <xdr:to>
      <xdr:col>34</xdr:col>
      <xdr:colOff>323272</xdr:colOff>
      <xdr:row>167</xdr:row>
      <xdr:rowOff>80818</xdr:rowOff>
    </xdr:to>
    <xdr:graphicFrame>
      <xdr:nvGraphicFramePr>
        <xdr:cNvPr id="80" name="Chart 16">
          <a:extLst>
            <a:ext uri="{FF2B5EF4-FFF2-40B4-BE49-F238E27FC236}">
              <a16:creationId xmlns:a16="http://schemas.microsoft.com/office/drawing/2014/main" id="{00000000-0008-0000-0400-000050000000}"/>
            </a:ext>
          </a:extLst>
        </xdr:cNvPr>
        <xdr:cNvGraphicFramePr/>
      </xdr:nvGraphicFramePr>
      <xdr:xfrm>
        <a:off x="13944600" y="33604200"/>
        <a:ext cx="6124575" cy="4648200"/>
      </xdr:xfrm>
      <a:graphic>
        <a:graphicData uri="http://schemas.openxmlformats.org/drawingml/2006/chart">
          <c:chart xmlns:c="http://schemas.openxmlformats.org/drawingml/2006/chart" r:id="rId18"/>
        </a:graphicData>
      </a:graphic>
    </xdr:graphicFrame>
    <xdr:clientData/>
  </xdr:twoCellAnchor>
  <xdr:twoCellAnchor>
    <xdr:from>
      <xdr:col>0</xdr:col>
      <xdr:colOff>582178</xdr:colOff>
      <xdr:row>171</xdr:row>
      <xdr:rowOff>47625</xdr:rowOff>
    </xdr:from>
    <xdr:to>
      <xdr:col>10</xdr:col>
      <xdr:colOff>215900</xdr:colOff>
      <xdr:row>193</xdr:row>
      <xdr:rowOff>13607</xdr:rowOff>
    </xdr:to>
    <xdr:graphicFrame>
      <xdr:nvGraphicFramePr>
        <xdr:cNvPr id="83" name="Chart 2">
          <a:extLst>
            <a:ext uri="{FF2B5EF4-FFF2-40B4-BE49-F238E27FC236}">
              <a16:creationId xmlns:a16="http://schemas.microsoft.com/office/drawing/2014/main" id="{00000000-0008-0000-0400-000053000000}"/>
            </a:ext>
          </a:extLst>
        </xdr:cNvPr>
        <xdr:cNvGraphicFramePr/>
      </xdr:nvGraphicFramePr>
      <xdr:xfrm>
        <a:off x="581025" y="39138225"/>
        <a:ext cx="5448300" cy="4991100"/>
      </xdr:xfrm>
      <a:graphic>
        <a:graphicData uri="http://schemas.openxmlformats.org/drawingml/2006/chart">
          <c:chart xmlns:c="http://schemas.openxmlformats.org/drawingml/2006/chart" r:id="rId19"/>
        </a:graphicData>
      </a:graphic>
    </xdr:graphicFrame>
    <xdr:clientData/>
  </xdr:twoCellAnchor>
  <xdr:twoCellAnchor>
    <xdr:from>
      <xdr:col>11</xdr:col>
      <xdr:colOff>593147</xdr:colOff>
      <xdr:row>171</xdr:row>
      <xdr:rowOff>63499</xdr:rowOff>
    </xdr:from>
    <xdr:to>
      <xdr:col>22</xdr:col>
      <xdr:colOff>238124</xdr:colOff>
      <xdr:row>192</xdr:row>
      <xdr:rowOff>81641</xdr:rowOff>
    </xdr:to>
    <xdr:graphicFrame>
      <xdr:nvGraphicFramePr>
        <xdr:cNvPr id="84" name="Chart 2">
          <a:extLst>
            <a:ext uri="{FF2B5EF4-FFF2-40B4-BE49-F238E27FC236}">
              <a16:creationId xmlns:a16="http://schemas.microsoft.com/office/drawing/2014/main" id="{00000000-0008-0000-0400-000054000000}"/>
            </a:ext>
          </a:extLst>
        </xdr:cNvPr>
        <xdr:cNvGraphicFramePr/>
      </xdr:nvGraphicFramePr>
      <xdr:xfrm>
        <a:off x="6972300" y="39157275"/>
        <a:ext cx="6048375" cy="4819650"/>
      </xdr:xfrm>
      <a:graphic>
        <a:graphicData uri="http://schemas.openxmlformats.org/drawingml/2006/chart">
          <c:chart xmlns:c="http://schemas.openxmlformats.org/drawingml/2006/chart" r:id="rId20"/>
        </a:graphicData>
      </a:graphic>
    </xdr:graphicFrame>
    <xdr:clientData/>
  </xdr:twoCellAnchor>
  <xdr:twoCellAnchor>
    <xdr:from>
      <xdr:col>24</xdr:col>
      <xdr:colOff>5772</xdr:colOff>
      <xdr:row>171</xdr:row>
      <xdr:rowOff>31750</xdr:rowOff>
    </xdr:from>
    <xdr:to>
      <xdr:col>34</xdr:col>
      <xdr:colOff>317499</xdr:colOff>
      <xdr:row>192</xdr:row>
      <xdr:rowOff>117929</xdr:rowOff>
    </xdr:to>
    <xdr:graphicFrame>
      <xdr:nvGraphicFramePr>
        <xdr:cNvPr id="85" name="Chart 2">
          <a:extLst>
            <a:ext uri="{FF2B5EF4-FFF2-40B4-BE49-F238E27FC236}">
              <a16:creationId xmlns:a16="http://schemas.microsoft.com/office/drawing/2014/main" id="{00000000-0008-0000-0400-000055000000}"/>
            </a:ext>
          </a:extLst>
        </xdr:cNvPr>
        <xdr:cNvGraphicFramePr/>
      </xdr:nvGraphicFramePr>
      <xdr:xfrm>
        <a:off x="13954125" y="39119175"/>
        <a:ext cx="6124575" cy="4886325"/>
      </xdr:xfrm>
      <a:graphic>
        <a:graphicData uri="http://schemas.openxmlformats.org/drawingml/2006/chart">
          <c:chart xmlns:c="http://schemas.openxmlformats.org/drawingml/2006/chart" r:id="rId21"/>
        </a:graphicData>
      </a:graphic>
    </xdr:graphicFrame>
    <xdr:clientData/>
  </xdr:twoCellAnchor>
  <xdr:twoCellAnchor>
    <xdr:from>
      <xdr:col>24</xdr:col>
      <xdr:colOff>0</xdr:colOff>
      <xdr:row>123</xdr:row>
      <xdr:rowOff>0</xdr:rowOff>
    </xdr:from>
    <xdr:to>
      <xdr:col>34</xdr:col>
      <xdr:colOff>301624</xdr:colOff>
      <xdr:row>142</xdr:row>
      <xdr:rowOff>111124</xdr:rowOff>
    </xdr:to>
    <xdr:graphicFrame>
      <xdr:nvGraphicFramePr>
        <xdr:cNvPr id="75" name="Chart 8">
          <a:extLst>
            <a:ext uri="{FF2B5EF4-FFF2-40B4-BE49-F238E27FC236}">
              <a16:creationId xmlns:a16="http://schemas.microsoft.com/office/drawing/2014/main" id="{00000000-0008-0000-0400-00004b000000}"/>
            </a:ext>
          </a:extLst>
        </xdr:cNvPr>
        <xdr:cNvGraphicFramePr/>
      </xdr:nvGraphicFramePr>
      <xdr:xfrm>
        <a:off x="13944600" y="28117800"/>
        <a:ext cx="6115050" cy="4457700"/>
      </xdr:xfrm>
      <a:graphic>
        <a:graphicData uri="http://schemas.openxmlformats.org/drawingml/2006/chart">
          <c:chart xmlns:c="http://schemas.openxmlformats.org/drawingml/2006/chart" r:id="rId22"/>
        </a:graphicData>
      </a:graphic>
    </xdr:graphicFrame>
    <xdr:clientData/>
  </xdr:twoCellAnchor>
  <xdr:twoCellAnchor>
    <xdr:from>
      <xdr:col>36</xdr:col>
      <xdr:colOff>8658</xdr:colOff>
      <xdr:row>122</xdr:row>
      <xdr:rowOff>0</xdr:rowOff>
    </xdr:from>
    <xdr:to>
      <xdr:col>46</xdr:col>
      <xdr:colOff>334817</xdr:colOff>
      <xdr:row>143</xdr:row>
      <xdr:rowOff>15875</xdr:rowOff>
    </xdr:to>
    <xdr:graphicFrame>
      <xdr:nvGraphicFramePr>
        <xdr:cNvPr id="5" name="Chart 17">
          <a:extLst>
            <a:ext uri="{FF2B5EF4-FFF2-40B4-BE49-F238E27FC236}">
              <a16:creationId xmlns:a16="http://schemas.microsoft.com/office/drawing/2014/main" id="{00000000-0008-0000-0400-000005000000}"/>
            </a:ext>
          </a:extLst>
        </xdr:cNvPr>
        <xdr:cNvGraphicFramePr/>
      </xdr:nvGraphicFramePr>
      <xdr:xfrm>
        <a:off x="20926425" y="27889200"/>
        <a:ext cx="6134100" cy="4819650"/>
      </xdr:xfrm>
      <a:graphic>
        <a:graphicData uri="http://schemas.openxmlformats.org/drawingml/2006/chart">
          <c:chart xmlns:c="http://schemas.openxmlformats.org/drawingml/2006/chart" r:id="rId23"/>
        </a:graphicData>
      </a:graphic>
    </xdr:graphicFrame>
    <xdr:clientData/>
  </xdr:twoCellAnchor>
  <xdr:twoCellAnchor>
    <xdr:from>
      <xdr:col>0</xdr:col>
      <xdr:colOff>547348</xdr:colOff>
      <xdr:row>199</xdr:row>
      <xdr:rowOff>66841</xdr:rowOff>
    </xdr:from>
    <xdr:to>
      <xdr:col>10</xdr:col>
      <xdr:colOff>156244</xdr:colOff>
      <xdr:row>219</xdr:row>
      <xdr:rowOff>80210</xdr:rowOff>
    </xdr:to>
    <xdr:graphicFrame>
      <xdr:nvGraphicFramePr>
        <xdr:cNvPr id="88" name="Chart 15">
          <a:extLst>
            <a:ext uri="{FF2B5EF4-FFF2-40B4-BE49-F238E27FC236}">
              <a16:creationId xmlns:a16="http://schemas.microsoft.com/office/drawing/2014/main" id="{00000000-0008-0000-0400-000058000000}"/>
            </a:ext>
          </a:extLst>
        </xdr:cNvPr>
        <xdr:cNvGraphicFramePr/>
      </xdr:nvGraphicFramePr>
      <xdr:xfrm>
        <a:off x="542925" y="45558075"/>
        <a:ext cx="5419725" cy="4581525"/>
      </xdr:xfrm>
      <a:graphic>
        <a:graphicData uri="http://schemas.openxmlformats.org/drawingml/2006/chart">
          <c:chart xmlns:c="http://schemas.openxmlformats.org/drawingml/2006/chart" r:id="rId24"/>
        </a:graphicData>
      </a:graphic>
    </xdr:graphicFrame>
    <xdr:clientData/>
  </xdr:twoCellAnchor>
  <xdr:twoCellAnchor>
    <xdr:from>
      <xdr:col>12</xdr:col>
      <xdr:colOff>78626</xdr:colOff>
      <xdr:row>199</xdr:row>
      <xdr:rowOff>46823</xdr:rowOff>
    </xdr:from>
    <xdr:to>
      <xdr:col>21</xdr:col>
      <xdr:colOff>129353</xdr:colOff>
      <xdr:row>219</xdr:row>
      <xdr:rowOff>47036</xdr:rowOff>
    </xdr:to>
    <xdr:graphicFrame>
      <xdr:nvGraphicFramePr>
        <xdr:cNvPr id="26" name="Chart 5">
          <a:extLst>
            <a:ext uri="{FF2B5EF4-FFF2-40B4-BE49-F238E27FC236}">
              <a16:creationId xmlns:a16="http://schemas.microsoft.com/office/drawing/2014/main" id="{00000000-0008-0000-0400-00001a000000}"/>
            </a:ext>
          </a:extLst>
        </xdr:cNvPr>
        <xdr:cNvGraphicFramePr/>
      </xdr:nvGraphicFramePr>
      <xdr:xfrm>
        <a:off x="7048500" y="45539025"/>
        <a:ext cx="5276850" cy="4572000"/>
      </xdr:xfrm>
      <a:graphic>
        <a:graphicData uri="http://schemas.openxmlformats.org/drawingml/2006/chart">
          <c:chart xmlns:c="http://schemas.openxmlformats.org/drawingml/2006/chart" r:id="rId25"/>
        </a:graphicData>
      </a:graphic>
    </xdr:graphicFrame>
    <xdr:clientData/>
  </xdr:twoCellAnchor>
  <xdr:twoCellAnchor>
    <xdr:from>
      <xdr:col>24</xdr:col>
      <xdr:colOff>409414</xdr:colOff>
      <xdr:row>199</xdr:row>
      <xdr:rowOff>3644</xdr:rowOff>
    </xdr:from>
    <xdr:to>
      <xdr:col>34</xdr:col>
      <xdr:colOff>223428</xdr:colOff>
      <xdr:row>219</xdr:row>
      <xdr:rowOff>0</xdr:rowOff>
    </xdr:to>
    <xdr:graphicFrame>
      <xdr:nvGraphicFramePr>
        <xdr:cNvPr id="92" name="Chart 15">
          <a:extLst>
            <a:ext uri="{FF2B5EF4-FFF2-40B4-BE49-F238E27FC236}">
              <a16:creationId xmlns:a16="http://schemas.microsoft.com/office/drawing/2014/main" id="{00000000-0008-0000-0400-00005c000000}"/>
            </a:ext>
          </a:extLst>
        </xdr:cNvPr>
        <xdr:cNvGraphicFramePr/>
      </xdr:nvGraphicFramePr>
      <xdr:xfrm>
        <a:off x="14354175" y="45491400"/>
        <a:ext cx="5619750" cy="4572000"/>
      </xdr:xfrm>
      <a:graphic>
        <a:graphicData uri="http://schemas.openxmlformats.org/drawingml/2006/chart">
          <c:chart xmlns:c="http://schemas.openxmlformats.org/drawingml/2006/chart" r:id="rId26"/>
        </a:graphicData>
      </a:graphic>
    </xdr:graphicFrame>
    <xdr:clientData/>
  </xdr:twoCellAnchor>
  <xdr:twoCellAnchor>
    <xdr:from>
      <xdr:col>1</xdr:col>
      <xdr:colOff>87714</xdr:colOff>
      <xdr:row>223</xdr:row>
      <xdr:rowOff>58584</xdr:rowOff>
    </xdr:from>
    <xdr:to>
      <xdr:col>10</xdr:col>
      <xdr:colOff>246945</xdr:colOff>
      <xdr:row>243</xdr:row>
      <xdr:rowOff>117593</xdr:rowOff>
    </xdr:to>
    <xdr:graphicFrame>
      <xdr:nvGraphicFramePr>
        <xdr:cNvPr id="97" name="Chart 15">
          <a:extLst>
            <a:ext uri="{FF2B5EF4-FFF2-40B4-BE49-F238E27FC236}">
              <a16:creationId xmlns:a16="http://schemas.microsoft.com/office/drawing/2014/main" id="{00000000-0008-0000-0400-000061000000}"/>
            </a:ext>
          </a:extLst>
        </xdr:cNvPr>
        <xdr:cNvGraphicFramePr/>
      </xdr:nvGraphicFramePr>
      <xdr:xfrm>
        <a:off x="666750" y="51034950"/>
        <a:ext cx="5391150" cy="4629150"/>
      </xdr:xfrm>
      <a:graphic>
        <a:graphicData uri="http://schemas.openxmlformats.org/drawingml/2006/chart">
          <c:chart xmlns:c="http://schemas.openxmlformats.org/drawingml/2006/chart" r:id="rId27"/>
        </a:graphicData>
      </a:graphic>
    </xdr:graphicFrame>
    <xdr:clientData/>
  </xdr:twoCellAnchor>
  <xdr:twoCellAnchor>
    <xdr:from>
      <xdr:col>12</xdr:col>
      <xdr:colOff>94555</xdr:colOff>
      <xdr:row>223</xdr:row>
      <xdr:rowOff>129352</xdr:rowOff>
    </xdr:from>
    <xdr:to>
      <xdr:col>21</xdr:col>
      <xdr:colOff>268110</xdr:colOff>
      <xdr:row>243</xdr:row>
      <xdr:rowOff>223426</xdr:rowOff>
    </xdr:to>
    <xdr:graphicFrame>
      <xdr:nvGraphicFramePr>
        <xdr:cNvPr id="103" name="Chart 15">
          <a:extLst>
            <a:ext uri="{FF2B5EF4-FFF2-40B4-BE49-F238E27FC236}">
              <a16:creationId xmlns:a16="http://schemas.microsoft.com/office/drawing/2014/main" id="{00000000-0008-0000-0400-000067000000}"/>
            </a:ext>
          </a:extLst>
        </xdr:cNvPr>
        <xdr:cNvGraphicFramePr/>
      </xdr:nvGraphicFramePr>
      <xdr:xfrm>
        <a:off x="7067550" y="51111150"/>
        <a:ext cx="5400675" cy="4667250"/>
      </xdr:xfrm>
      <a:graphic>
        <a:graphicData uri="http://schemas.openxmlformats.org/drawingml/2006/chart">
          <c:chart xmlns:c="http://schemas.openxmlformats.org/drawingml/2006/chart" r:id="rId28"/>
        </a:graphicData>
      </a:graphic>
    </xdr:graphicFrame>
    <xdr:clientData/>
  </xdr:twoCellAnchor>
  <xdr:twoCellAnchor>
    <xdr:from>
      <xdr:col>36</xdr:col>
      <xdr:colOff>423531</xdr:colOff>
      <xdr:row>223</xdr:row>
      <xdr:rowOff>120159</xdr:rowOff>
    </xdr:from>
    <xdr:to>
      <xdr:col>45</xdr:col>
      <xdr:colOff>399814</xdr:colOff>
      <xdr:row>243</xdr:row>
      <xdr:rowOff>223427</xdr:rowOff>
    </xdr:to>
    <xdr:graphicFrame>
      <xdr:nvGraphicFramePr>
        <xdr:cNvPr id="108" name="Chart 45">
          <a:extLst>
            <a:ext uri="{FF2B5EF4-FFF2-40B4-BE49-F238E27FC236}">
              <a16:creationId xmlns:a16="http://schemas.microsoft.com/office/drawing/2014/main" id="{00000000-0008-0000-0400-00006c000000}"/>
            </a:ext>
          </a:extLst>
        </xdr:cNvPr>
        <xdr:cNvGraphicFramePr/>
      </xdr:nvGraphicFramePr>
      <xdr:xfrm>
        <a:off x="21336000" y="51101625"/>
        <a:ext cx="5210175" cy="4676775"/>
      </xdr:xfrm>
      <a:graphic>
        <a:graphicData uri="http://schemas.openxmlformats.org/drawingml/2006/chart">
          <c:chart xmlns:c="http://schemas.openxmlformats.org/drawingml/2006/chart" r:id="rId29"/>
        </a:graphicData>
      </a:graphic>
    </xdr:graphicFrame>
    <xdr:clientData/>
  </xdr:twoCellAnchor>
  <xdr:twoCellAnchor>
    <xdr:from>
      <xdr:col>24</xdr:col>
      <xdr:colOff>599722</xdr:colOff>
      <xdr:row>223</xdr:row>
      <xdr:rowOff>47036</xdr:rowOff>
    </xdr:from>
    <xdr:to>
      <xdr:col>34</xdr:col>
      <xdr:colOff>35278</xdr:colOff>
      <xdr:row>244</xdr:row>
      <xdr:rowOff>23518</xdr:rowOff>
    </xdr:to>
    <xdr:graphicFrame>
      <xdr:nvGraphicFramePr>
        <xdr:cNvPr id="107" name="Chart 15">
          <a:extLst>
            <a:ext uri="{FF2B5EF4-FFF2-40B4-BE49-F238E27FC236}">
              <a16:creationId xmlns:a16="http://schemas.microsoft.com/office/drawing/2014/main" id="{00000000-0008-0000-0400-00006b000000}"/>
            </a:ext>
          </a:extLst>
        </xdr:cNvPr>
        <xdr:cNvGraphicFramePr/>
      </xdr:nvGraphicFramePr>
      <xdr:xfrm>
        <a:off x="14525625" y="51025425"/>
        <a:ext cx="5267325" cy="4781550"/>
      </xdr:xfrm>
      <a:graphic>
        <a:graphicData uri="http://schemas.openxmlformats.org/drawingml/2006/chart">
          <c:chart xmlns:c="http://schemas.openxmlformats.org/drawingml/2006/chart" r:id="rId30"/>
        </a:graphicData>
      </a:graphic>
    </xdr:graphicFrame>
    <xdr:clientData/>
  </xdr:twoCellAnchor>
  <xdr:twoCellAnchor>
    <xdr:from>
      <xdr:col>0</xdr:col>
      <xdr:colOff>243416</xdr:colOff>
      <xdr:row>275</xdr:row>
      <xdr:rowOff>119759</xdr:rowOff>
    </xdr:from>
    <xdr:to>
      <xdr:col>9</xdr:col>
      <xdr:colOff>370417</xdr:colOff>
      <xdr:row>295</xdr:row>
      <xdr:rowOff>183258</xdr:rowOff>
    </xdr:to>
    <xdr:graphicFrame>
      <xdr:nvGraphicFramePr>
        <xdr:cNvPr id="112" name="Chart 48">
          <a:extLst>
            <a:ext uri="{FF2B5EF4-FFF2-40B4-BE49-F238E27FC236}">
              <a16:creationId xmlns:a16="http://schemas.microsoft.com/office/drawing/2014/main" id="{00000000-0008-0000-0400-000070000000}"/>
            </a:ext>
          </a:extLst>
        </xdr:cNvPr>
        <xdr:cNvGraphicFramePr/>
      </xdr:nvGraphicFramePr>
      <xdr:xfrm>
        <a:off x="247650" y="62988825"/>
        <a:ext cx="5353050" cy="4638675"/>
      </xdr:xfrm>
      <a:graphic>
        <a:graphicData uri="http://schemas.openxmlformats.org/drawingml/2006/chart">
          <c:chart xmlns:c="http://schemas.openxmlformats.org/drawingml/2006/chart" r:id="rId31"/>
        </a:graphicData>
      </a:graphic>
    </xdr:graphicFrame>
    <xdr:clientData/>
  </xdr:twoCellAnchor>
  <xdr:twoCellAnchor>
    <xdr:from>
      <xdr:col>12</xdr:col>
      <xdr:colOff>434674</xdr:colOff>
      <xdr:row>275</xdr:row>
      <xdr:rowOff>8355</xdr:rowOff>
    </xdr:from>
    <xdr:to>
      <xdr:col>22</xdr:col>
      <xdr:colOff>133684</xdr:colOff>
      <xdr:row>295</xdr:row>
      <xdr:rowOff>116974</xdr:rowOff>
    </xdr:to>
    <xdr:graphicFrame>
      <xdr:nvGraphicFramePr>
        <xdr:cNvPr id="113" name="Chart 15">
          <a:extLst>
            <a:ext uri="{FF2B5EF4-FFF2-40B4-BE49-F238E27FC236}">
              <a16:creationId xmlns:a16="http://schemas.microsoft.com/office/drawing/2014/main" id="{00000000-0008-0000-0400-000071000000}"/>
            </a:ext>
          </a:extLst>
        </xdr:cNvPr>
        <xdr:cNvGraphicFramePr/>
      </xdr:nvGraphicFramePr>
      <xdr:xfrm>
        <a:off x="7410450" y="62874525"/>
        <a:ext cx="5505450" cy="4676775"/>
      </xdr:xfrm>
      <a:graphic>
        <a:graphicData uri="http://schemas.openxmlformats.org/drawingml/2006/chart">
          <c:chart xmlns:c="http://schemas.openxmlformats.org/drawingml/2006/chart" r:id="rId32"/>
        </a:graphicData>
      </a:graphic>
    </xdr:graphicFrame>
    <xdr:clientData/>
  </xdr:twoCellAnchor>
  <xdr:twoCellAnchor>
    <xdr:from>
      <xdr:col>26</xdr:col>
      <xdr:colOff>39869</xdr:colOff>
      <xdr:row>275</xdr:row>
      <xdr:rowOff>142571</xdr:rowOff>
    </xdr:from>
    <xdr:to>
      <xdr:col>34</xdr:col>
      <xdr:colOff>596900</xdr:colOff>
      <xdr:row>296</xdr:row>
      <xdr:rowOff>0</xdr:rowOff>
    </xdr:to>
    <xdr:graphicFrame>
      <xdr:nvGraphicFramePr>
        <xdr:cNvPr id="114" name="Chart 15">
          <a:extLst>
            <a:ext uri="{FF2B5EF4-FFF2-40B4-BE49-F238E27FC236}">
              <a16:creationId xmlns:a16="http://schemas.microsoft.com/office/drawing/2014/main" id="{00000000-0008-0000-0400-000072000000}"/>
            </a:ext>
          </a:extLst>
        </xdr:cNvPr>
        <xdr:cNvGraphicFramePr/>
      </xdr:nvGraphicFramePr>
      <xdr:xfrm>
        <a:off x="15144750" y="63007875"/>
        <a:ext cx="5191125" cy="4657725"/>
      </xdr:xfrm>
      <a:graphic>
        <a:graphicData uri="http://schemas.openxmlformats.org/drawingml/2006/chart">
          <c:chart xmlns:c="http://schemas.openxmlformats.org/drawingml/2006/chart" r:id="rId33"/>
        </a:graphicData>
      </a:graphic>
    </xdr:graphicFrame>
    <xdr:clientData/>
  </xdr:twoCellAnchor>
  <xdr:twoCellAnchor>
    <xdr:from>
      <xdr:col>0</xdr:col>
      <xdr:colOff>240145</xdr:colOff>
      <xdr:row>301</xdr:row>
      <xdr:rowOff>227446</xdr:rowOff>
    </xdr:from>
    <xdr:to>
      <xdr:col>9</xdr:col>
      <xdr:colOff>228600</xdr:colOff>
      <xdr:row>321</xdr:row>
      <xdr:rowOff>76200</xdr:rowOff>
    </xdr:to>
    <xdr:graphicFrame>
      <xdr:nvGraphicFramePr>
        <xdr:cNvPr id="115" name="Chart 51">
          <a:extLst>
            <a:ext uri="{FF2B5EF4-FFF2-40B4-BE49-F238E27FC236}">
              <a16:creationId xmlns:a16="http://schemas.microsoft.com/office/drawing/2014/main" id="{00000000-0008-0000-0400-000073000000}"/>
            </a:ext>
          </a:extLst>
        </xdr:cNvPr>
        <xdr:cNvGraphicFramePr/>
      </xdr:nvGraphicFramePr>
      <xdr:xfrm>
        <a:off x="238125" y="69037200"/>
        <a:ext cx="5219700" cy="4419600"/>
      </xdr:xfrm>
      <a:graphic>
        <a:graphicData uri="http://schemas.openxmlformats.org/drawingml/2006/chart">
          <c:chart xmlns:c="http://schemas.openxmlformats.org/drawingml/2006/chart" r:id="rId34"/>
        </a:graphicData>
      </a:graphic>
    </xdr:graphicFrame>
    <xdr:clientData/>
  </xdr:twoCellAnchor>
  <xdr:twoCellAnchor>
    <xdr:from>
      <xdr:col>12</xdr:col>
      <xdr:colOff>243611</xdr:colOff>
      <xdr:row>303</xdr:row>
      <xdr:rowOff>215900</xdr:rowOff>
    </xdr:from>
    <xdr:to>
      <xdr:col>21</xdr:col>
      <xdr:colOff>508001</xdr:colOff>
      <xdr:row>323</xdr:row>
      <xdr:rowOff>76200</xdr:rowOff>
    </xdr:to>
    <xdr:graphicFrame>
      <xdr:nvGraphicFramePr>
        <xdr:cNvPr id="116" name="Chart 52">
          <a:extLst>
            <a:ext uri="{FF2B5EF4-FFF2-40B4-BE49-F238E27FC236}">
              <a16:creationId xmlns:a16="http://schemas.microsoft.com/office/drawing/2014/main" id="{00000000-0008-0000-0400-000074000000}"/>
            </a:ext>
          </a:extLst>
        </xdr:cNvPr>
        <xdr:cNvGraphicFramePr/>
      </xdr:nvGraphicFramePr>
      <xdr:xfrm>
        <a:off x="7219950" y="69484875"/>
        <a:ext cx="5495925" cy="4429125"/>
      </xdr:xfrm>
      <a:graphic>
        <a:graphicData uri="http://schemas.openxmlformats.org/drawingml/2006/chart">
          <c:chart xmlns:c="http://schemas.openxmlformats.org/drawingml/2006/chart" r:id="rId35"/>
        </a:graphicData>
      </a:graphic>
    </xdr:graphicFrame>
    <xdr:clientData/>
  </xdr:twoCellAnchor>
  <xdr:twoCellAnchor>
    <xdr:from>
      <xdr:col>25</xdr:col>
      <xdr:colOff>346365</xdr:colOff>
      <xdr:row>304</xdr:row>
      <xdr:rowOff>0</xdr:rowOff>
    </xdr:from>
    <xdr:to>
      <xdr:col>34</xdr:col>
      <xdr:colOff>546100</xdr:colOff>
      <xdr:row>324</xdr:row>
      <xdr:rowOff>0</xdr:rowOff>
    </xdr:to>
    <xdr:graphicFrame>
      <xdr:nvGraphicFramePr>
        <xdr:cNvPr id="117" name="Chart 53">
          <a:extLst>
            <a:ext uri="{FF2B5EF4-FFF2-40B4-BE49-F238E27FC236}">
              <a16:creationId xmlns:a16="http://schemas.microsoft.com/office/drawing/2014/main" id="{00000000-0008-0000-0400-000075000000}"/>
            </a:ext>
          </a:extLst>
        </xdr:cNvPr>
        <xdr:cNvGraphicFramePr/>
      </xdr:nvGraphicFramePr>
      <xdr:xfrm>
        <a:off x="14868525" y="69494400"/>
        <a:ext cx="5429250" cy="4572000"/>
      </xdr:xfrm>
      <a:graphic>
        <a:graphicData uri="http://schemas.openxmlformats.org/drawingml/2006/chart">
          <c:chart xmlns:c="http://schemas.openxmlformats.org/drawingml/2006/chart" r:id="rId36"/>
        </a:graphicData>
      </a:graphic>
    </xdr:graphicFrame>
    <xdr:clientData/>
  </xdr:twoCellAnchor>
  <xdr:twoCellAnchor>
    <xdr:from>
      <xdr:col>36</xdr:col>
      <xdr:colOff>517239</xdr:colOff>
      <xdr:row>304</xdr:row>
      <xdr:rowOff>133926</xdr:rowOff>
    </xdr:from>
    <xdr:to>
      <xdr:col>45</xdr:col>
      <xdr:colOff>330201</xdr:colOff>
      <xdr:row>321</xdr:row>
      <xdr:rowOff>228600</xdr:rowOff>
    </xdr:to>
    <xdr:graphicFrame>
      <xdr:nvGraphicFramePr>
        <xdr:cNvPr id="118" name="Chart 54">
          <a:extLst>
            <a:ext uri="{FF2B5EF4-FFF2-40B4-BE49-F238E27FC236}">
              <a16:creationId xmlns:a16="http://schemas.microsoft.com/office/drawing/2014/main" id="{00000000-0008-0000-0400-000076000000}"/>
            </a:ext>
          </a:extLst>
        </xdr:cNvPr>
        <xdr:cNvGraphicFramePr/>
      </xdr:nvGraphicFramePr>
      <xdr:xfrm>
        <a:off x="21431250" y="69627750"/>
        <a:ext cx="5038725" cy="3981450"/>
      </xdr:xfrm>
      <a:graphic>
        <a:graphicData uri="http://schemas.openxmlformats.org/drawingml/2006/chart">
          <c:chart xmlns:c="http://schemas.openxmlformats.org/drawingml/2006/chart" r:id="rId37"/>
        </a:graphicData>
      </a:graphic>
    </xdr:graphicFrame>
    <xdr:clientData/>
  </xdr:twoCellAnchor>
  <xdr:twoCellAnchor>
    <xdr:from>
      <xdr:col>0</xdr:col>
      <xdr:colOff>280553</xdr:colOff>
      <xdr:row>326</xdr:row>
      <xdr:rowOff>63500</xdr:rowOff>
    </xdr:from>
    <xdr:to>
      <xdr:col>9</xdr:col>
      <xdr:colOff>292100</xdr:colOff>
      <xdr:row>347</xdr:row>
      <xdr:rowOff>38100</xdr:rowOff>
    </xdr:to>
    <xdr:graphicFrame>
      <xdr:nvGraphicFramePr>
        <xdr:cNvPr id="119" name="Chart 55">
          <a:extLst>
            <a:ext uri="{FF2B5EF4-FFF2-40B4-BE49-F238E27FC236}">
              <a16:creationId xmlns:a16="http://schemas.microsoft.com/office/drawing/2014/main" id="{00000000-0008-0000-0400-000077000000}"/>
            </a:ext>
          </a:extLst>
        </xdr:cNvPr>
        <xdr:cNvGraphicFramePr/>
      </xdr:nvGraphicFramePr>
      <xdr:xfrm>
        <a:off x="276225" y="74590275"/>
        <a:ext cx="5238750" cy="4772025"/>
      </xdr:xfrm>
      <a:graphic>
        <a:graphicData uri="http://schemas.openxmlformats.org/drawingml/2006/chart">
          <c:chart xmlns:c="http://schemas.openxmlformats.org/drawingml/2006/chart" r:id="rId38"/>
        </a:graphicData>
      </a:graphic>
    </xdr:graphicFrame>
    <xdr:clientData/>
  </xdr:twoCellAnchor>
  <xdr:twoCellAnchor>
    <xdr:from>
      <xdr:col>12</xdr:col>
      <xdr:colOff>64653</xdr:colOff>
      <xdr:row>326</xdr:row>
      <xdr:rowOff>152400</xdr:rowOff>
    </xdr:from>
    <xdr:to>
      <xdr:col>22</xdr:col>
      <xdr:colOff>12700</xdr:colOff>
      <xdr:row>347</xdr:row>
      <xdr:rowOff>127000</xdr:rowOff>
    </xdr:to>
    <xdr:graphicFrame>
      <xdr:nvGraphicFramePr>
        <xdr:cNvPr id="120" name="Chart 56">
          <a:extLst>
            <a:ext uri="{FF2B5EF4-FFF2-40B4-BE49-F238E27FC236}">
              <a16:creationId xmlns:a16="http://schemas.microsoft.com/office/drawing/2014/main" id="{00000000-0008-0000-0400-000078000000}"/>
            </a:ext>
          </a:extLst>
        </xdr:cNvPr>
        <xdr:cNvGraphicFramePr/>
      </xdr:nvGraphicFramePr>
      <xdr:xfrm>
        <a:off x="7038975" y="74676000"/>
        <a:ext cx="5762625" cy="4772025"/>
      </xdr:xfrm>
      <a:graphic>
        <a:graphicData uri="http://schemas.openxmlformats.org/drawingml/2006/chart">
          <c:chart xmlns:c="http://schemas.openxmlformats.org/drawingml/2006/chart" r:id="rId39"/>
        </a:graphicData>
      </a:graphic>
    </xdr:graphicFrame>
    <xdr:clientData/>
  </xdr:twoCellAnchor>
  <xdr:twoCellAnchor>
    <xdr:from>
      <xdr:col>25</xdr:col>
      <xdr:colOff>63502</xdr:colOff>
      <xdr:row>326</xdr:row>
      <xdr:rowOff>31171</xdr:rowOff>
    </xdr:from>
    <xdr:to>
      <xdr:col>33</xdr:col>
      <xdr:colOff>533400</xdr:colOff>
      <xdr:row>346</xdr:row>
      <xdr:rowOff>152400</xdr:rowOff>
    </xdr:to>
    <xdr:graphicFrame>
      <xdr:nvGraphicFramePr>
        <xdr:cNvPr id="121" name="Chart 57">
          <a:extLst>
            <a:ext uri="{FF2B5EF4-FFF2-40B4-BE49-F238E27FC236}">
              <a16:creationId xmlns:a16="http://schemas.microsoft.com/office/drawing/2014/main" id="{00000000-0008-0000-0400-000079000000}"/>
            </a:ext>
          </a:extLst>
        </xdr:cNvPr>
        <xdr:cNvGraphicFramePr/>
      </xdr:nvGraphicFramePr>
      <xdr:xfrm>
        <a:off x="14592300" y="74552175"/>
        <a:ext cx="5114925" cy="4695825"/>
      </xdr:xfrm>
      <a:graphic>
        <a:graphicData uri="http://schemas.openxmlformats.org/drawingml/2006/chart">
          <c:chart xmlns:c="http://schemas.openxmlformats.org/drawingml/2006/chart" r:id="rId40"/>
        </a:graphicData>
      </a:graphic>
    </xdr:graphicFrame>
    <xdr:clientData/>
  </xdr:twoCellAnchor>
  <xdr:twoCellAnchor>
    <xdr:from>
      <xdr:col>36</xdr:col>
      <xdr:colOff>341019</xdr:colOff>
      <xdr:row>199</xdr:row>
      <xdr:rowOff>38100</xdr:rowOff>
    </xdr:from>
    <xdr:to>
      <xdr:col>45</xdr:col>
      <xdr:colOff>444500</xdr:colOff>
      <xdr:row>219</xdr:row>
      <xdr:rowOff>27752</xdr:rowOff>
    </xdr:to>
    <xdr:graphicFrame>
      <xdr:nvGraphicFramePr>
        <xdr:cNvPr id="93" name="Chart 15">
          <a:extLst>
            <a:ext uri="{FF2B5EF4-FFF2-40B4-BE49-F238E27FC236}">
              <a16:creationId xmlns:a16="http://schemas.microsoft.com/office/drawing/2014/main" id="{00000000-0008-0000-0400-00005d000000}"/>
            </a:ext>
          </a:extLst>
        </xdr:cNvPr>
        <xdr:cNvGraphicFramePr/>
      </xdr:nvGraphicFramePr>
      <xdr:xfrm>
        <a:off x="21259800" y="45529500"/>
        <a:ext cx="5334000" cy="4562475"/>
      </xdr:xfrm>
      <a:graphic>
        <a:graphicData uri="http://schemas.openxmlformats.org/drawingml/2006/chart">
          <c:chart xmlns:c="http://schemas.openxmlformats.org/drawingml/2006/chart" r:id="rId41"/>
        </a:graphicData>
      </a:graphic>
    </xdr:graphicFrame>
    <xdr:clientData/>
  </xdr:twoCellAnchor>
  <xdr:twoCellAnchor>
    <xdr:from>
      <xdr:col>0</xdr:col>
      <xdr:colOff>243417</xdr:colOff>
      <xdr:row>246</xdr:row>
      <xdr:rowOff>211668</xdr:rowOff>
    </xdr:from>
    <xdr:to>
      <xdr:col>9</xdr:col>
      <xdr:colOff>222249</xdr:colOff>
      <xdr:row>266</xdr:row>
      <xdr:rowOff>211668</xdr:rowOff>
    </xdr:to>
    <xdr:graphicFrame>
      <xdr:nvGraphicFramePr>
        <xdr:cNvPr id="111" name="Chart 2">
          <a:extLst>
            <a:ext uri="{FF2B5EF4-FFF2-40B4-BE49-F238E27FC236}">
              <a16:creationId xmlns:a16="http://schemas.microsoft.com/office/drawing/2014/main" id="{00000000-0008-0000-0400-00006f000000}"/>
            </a:ext>
          </a:extLst>
        </xdr:cNvPr>
        <xdr:cNvGraphicFramePr/>
      </xdr:nvGraphicFramePr>
      <xdr:xfrm>
        <a:off x="247650" y="56445150"/>
        <a:ext cx="5210175" cy="4572000"/>
      </xdr:xfrm>
      <a:graphic>
        <a:graphicData uri="http://schemas.openxmlformats.org/drawingml/2006/chart">
          <c:chart xmlns:c="http://schemas.openxmlformats.org/drawingml/2006/chart" r:id="rId42"/>
        </a:graphicData>
      </a:graphic>
    </xdr:graphicFrame>
    <xdr:clientData/>
  </xdr:twoCellAnchor>
  <xdr:twoCellAnchor>
    <xdr:from>
      <xdr:col>36</xdr:col>
      <xdr:colOff>101600</xdr:colOff>
      <xdr:row>326</xdr:row>
      <xdr:rowOff>88901</xdr:rowOff>
    </xdr:from>
    <xdr:to>
      <xdr:col>47</xdr:col>
      <xdr:colOff>228600</xdr:colOff>
      <xdr:row>348</xdr:row>
      <xdr:rowOff>12701</xdr:rowOff>
    </xdr:to>
    <xdr:graphicFrame>
      <xdr:nvGraphicFramePr>
        <xdr:cNvPr id="122" name="Chart 61">
          <a:extLst>
            <a:ext uri="{FF2B5EF4-FFF2-40B4-BE49-F238E27FC236}">
              <a16:creationId xmlns:a16="http://schemas.microsoft.com/office/drawing/2014/main" id="{00000000-0008-0000-0400-00007a000000}"/>
            </a:ext>
          </a:extLst>
        </xdr:cNvPr>
        <xdr:cNvGraphicFramePr/>
      </xdr:nvGraphicFramePr>
      <xdr:xfrm>
        <a:off x="21021675" y="74609325"/>
        <a:ext cx="6515100" cy="4953000"/>
      </xdr:xfrm>
      <a:graphic>
        <a:graphicData uri="http://schemas.openxmlformats.org/drawingml/2006/chart">
          <c:chart xmlns:c="http://schemas.openxmlformats.org/drawingml/2006/chart" r:id="rId43"/>
        </a:graphicData>
      </a:graphic>
    </xdr:graphicFrame>
    <xdr:clientData/>
  </xdr:twoCellAnchor>
  <xdr:twoCellAnchor>
    <xdr:from>
      <xdr:col>0</xdr:col>
      <xdr:colOff>511528</xdr:colOff>
      <xdr:row>353</xdr:row>
      <xdr:rowOff>49742</xdr:rowOff>
    </xdr:from>
    <xdr:to>
      <xdr:col>11</xdr:col>
      <xdr:colOff>151342</xdr:colOff>
      <xdr:row>372</xdr:row>
      <xdr:rowOff>85018</xdr:rowOff>
    </xdr:to>
    <xdr:graphicFrame>
      <xdr:nvGraphicFramePr>
        <xdr:cNvPr id="123" name="Chart 62">
          <a:extLst>
            <a:ext uri="{FF2B5EF4-FFF2-40B4-BE49-F238E27FC236}">
              <a16:creationId xmlns:a16="http://schemas.microsoft.com/office/drawing/2014/main" id="{00000000-0008-0000-0400-00007b000000}"/>
            </a:ext>
          </a:extLst>
        </xdr:cNvPr>
        <xdr:cNvGraphicFramePr/>
      </xdr:nvGraphicFramePr>
      <xdr:xfrm>
        <a:off x="514350" y="80743425"/>
        <a:ext cx="6029325" cy="4381500"/>
      </xdr:xfrm>
      <a:graphic>
        <a:graphicData uri="http://schemas.openxmlformats.org/drawingml/2006/chart">
          <c:chart xmlns:c="http://schemas.openxmlformats.org/drawingml/2006/chart" r:id="rId44"/>
        </a:graphicData>
      </a:graphic>
    </xdr:graphicFrame>
    <xdr:clientData/>
  </xdr:twoCellAnchor>
  <xdr:twoCellAnchor>
    <xdr:from>
      <xdr:col>0</xdr:col>
      <xdr:colOff>476250</xdr:colOff>
      <xdr:row>379</xdr:row>
      <xdr:rowOff>12699</xdr:rowOff>
    </xdr:from>
    <xdr:to>
      <xdr:col>10</xdr:col>
      <xdr:colOff>389114</xdr:colOff>
      <xdr:row>400</xdr:row>
      <xdr:rowOff>158750</xdr:rowOff>
    </xdr:to>
    <xdr:graphicFrame>
      <xdr:nvGraphicFramePr>
        <xdr:cNvPr id="124" name="Chart 63">
          <a:extLst>
            <a:ext uri="{FF2B5EF4-FFF2-40B4-BE49-F238E27FC236}">
              <a16:creationId xmlns:a16="http://schemas.microsoft.com/office/drawing/2014/main" id="{00000000-0008-0000-0400-00007c000000}"/>
            </a:ext>
          </a:extLst>
        </xdr:cNvPr>
        <xdr:cNvGraphicFramePr/>
      </xdr:nvGraphicFramePr>
      <xdr:xfrm>
        <a:off x="476250" y="86648925"/>
        <a:ext cx="5724525" cy="4943475"/>
      </xdr:xfrm>
      <a:graphic>
        <a:graphicData uri="http://schemas.openxmlformats.org/drawingml/2006/chart">
          <c:chart xmlns:c="http://schemas.openxmlformats.org/drawingml/2006/chart" r:id="rId45"/>
        </a:graphicData>
      </a:graphic>
    </xdr:graphicFrame>
    <xdr:clientData/>
  </xdr:twoCellAnchor>
  <xdr:twoCellAnchor>
    <xdr:from>
      <xdr:col>1</xdr:col>
      <xdr:colOff>32101</xdr:colOff>
      <xdr:row>406</xdr:row>
      <xdr:rowOff>141110</xdr:rowOff>
    </xdr:from>
    <xdr:to>
      <xdr:col>10</xdr:col>
      <xdr:colOff>521052</xdr:colOff>
      <xdr:row>426</xdr:row>
      <xdr:rowOff>169835</xdr:rowOff>
    </xdr:to>
    <xdr:graphicFrame>
      <xdr:nvGraphicFramePr>
        <xdr:cNvPr id="132" name="Chart 64">
          <a:extLst>
            <a:ext uri="{FF2B5EF4-FFF2-40B4-BE49-F238E27FC236}">
              <a16:creationId xmlns:a16="http://schemas.microsoft.com/office/drawing/2014/main" id="{00000000-0008-0000-0400-000084000000}"/>
            </a:ext>
          </a:extLst>
        </xdr:cNvPr>
        <xdr:cNvGraphicFramePr/>
      </xdr:nvGraphicFramePr>
      <xdr:xfrm>
        <a:off x="609600" y="92954475"/>
        <a:ext cx="5715000" cy="4600575"/>
      </xdr:xfrm>
      <a:graphic>
        <a:graphicData uri="http://schemas.openxmlformats.org/drawingml/2006/chart">
          <c:chart xmlns:c="http://schemas.openxmlformats.org/drawingml/2006/chart" r:id="rId46"/>
        </a:graphicData>
      </a:graphic>
    </xdr:graphicFrame>
    <xdr:clientData/>
  </xdr:twoCellAnchor>
  <xdr:twoCellAnchor>
    <xdr:from>
      <xdr:col>0</xdr:col>
      <xdr:colOff>423334</xdr:colOff>
      <xdr:row>431</xdr:row>
      <xdr:rowOff>216705</xdr:rowOff>
    </xdr:from>
    <xdr:to>
      <xdr:col>10</xdr:col>
      <xdr:colOff>383823</xdr:colOff>
      <xdr:row>454</xdr:row>
      <xdr:rowOff>107849</xdr:rowOff>
    </xdr:to>
    <xdr:graphicFrame>
      <xdr:nvGraphicFramePr>
        <xdr:cNvPr id="133" name="Chart 65">
          <a:extLst>
            <a:ext uri="{FF2B5EF4-FFF2-40B4-BE49-F238E27FC236}">
              <a16:creationId xmlns:a16="http://schemas.microsoft.com/office/drawing/2014/main" id="{00000000-0008-0000-0400-000085000000}"/>
            </a:ext>
          </a:extLst>
        </xdr:cNvPr>
        <xdr:cNvGraphicFramePr/>
      </xdr:nvGraphicFramePr>
      <xdr:xfrm>
        <a:off x="419100" y="98745675"/>
        <a:ext cx="5772150" cy="5153025"/>
      </xdr:xfrm>
      <a:graphic>
        <a:graphicData uri="http://schemas.openxmlformats.org/drawingml/2006/chart">
          <c:chart xmlns:c="http://schemas.openxmlformats.org/drawingml/2006/chart" r:id="rId47"/>
        </a:graphicData>
      </a:graphic>
    </xdr:graphicFrame>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0</xdr:colOff>
      <xdr:row>0</xdr:row>
      <xdr:rowOff>12533</xdr:rowOff>
    </xdr:from>
    <xdr:to>
      <xdr:col>1</xdr:col>
      <xdr:colOff>960293</xdr:colOff>
      <xdr:row>1</xdr:row>
      <xdr:rowOff>692210</xdr:rowOff>
    </xdr:to>
    <xdr:pic>
      <xdr:nvPicPr>
        <xdr:cNvPr id="2" name="Рисунок 1">
          <a:extLst>
            <a:ext uri="{FF2B5EF4-FFF2-40B4-BE49-F238E27FC236}">
              <a16:creationId xmlns:a16="http://schemas.microsoft.com/office/drawing/2014/main" id="{00000000-0008-0000-0600-000002000000}"/>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342900" y="9525"/>
          <a:ext cx="962025" cy="866775"/>
        </a:xfrm>
        <a:prstGeom prst="rect"/>
        <a:noFill/>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0</xdr:colOff>
      <xdr:row>0</xdr:row>
      <xdr:rowOff>0</xdr:rowOff>
    </xdr:from>
    <xdr:to>
      <xdr:col>1</xdr:col>
      <xdr:colOff>963468</xdr:colOff>
      <xdr:row>0</xdr:row>
      <xdr:rowOff>877703</xdr:rowOff>
    </xdr:to>
    <xdr:pic>
      <xdr:nvPicPr>
        <xdr:cNvPr id="2" name="Рисунок 1">
          <a:extLst>
            <a:ext uri="{FF2B5EF4-FFF2-40B4-BE49-F238E27FC236}">
              <a16:creationId xmlns:a16="http://schemas.microsoft.com/office/drawing/2014/main" id="{00000000-0008-0000-0700-000002000000}"/>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390525" y="0"/>
          <a:ext cx="962025" cy="876300"/>
        </a:xfrm>
        <a:prstGeom prst="rect"/>
        <a:noFill/>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443707</xdr:colOff>
      <xdr:row>0</xdr:row>
      <xdr:rowOff>0</xdr:rowOff>
    </xdr:from>
    <xdr:to>
      <xdr:col>1</xdr:col>
      <xdr:colOff>921400</xdr:colOff>
      <xdr:row>0</xdr:row>
      <xdr:rowOff>874528</xdr:rowOff>
    </xdr:to>
    <xdr:pic>
      <xdr:nvPicPr>
        <xdr:cNvPr id="6" name="Рисунок 1">
          <a:extLst>
            <a:ext uri="{FF2B5EF4-FFF2-40B4-BE49-F238E27FC236}">
              <a16:creationId xmlns:a16="http://schemas.microsoft.com/office/drawing/2014/main" id="{00000000-0008-0000-0800-000006000000}"/>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447675" y="0"/>
          <a:ext cx="933450" cy="876300"/>
        </a:xfrm>
        <a:prstGeom prst="rect"/>
        <a:noFill/>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0</xdr:colOff>
      <xdr:row>0</xdr:row>
      <xdr:rowOff>0</xdr:rowOff>
    </xdr:from>
    <xdr:to>
      <xdr:col>1</xdr:col>
      <xdr:colOff>960293</xdr:colOff>
      <xdr:row>0</xdr:row>
      <xdr:rowOff>877703</xdr:rowOff>
    </xdr:to>
    <xdr:pic>
      <xdr:nvPicPr>
        <xdr:cNvPr id="3" name="Рисунок 1">
          <a:extLst>
            <a:ext uri="{FF2B5EF4-FFF2-40B4-BE49-F238E27FC236}">
              <a16:creationId xmlns:a16="http://schemas.microsoft.com/office/drawing/2014/main" id="{00000000-0008-0000-0900-000003000000}"/>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457200" y="0"/>
          <a:ext cx="962025" cy="876300"/>
        </a:xfrm>
        <a:prstGeom prst="rect"/>
        <a:noFill/>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0</xdr:colOff>
      <xdr:row>0</xdr:row>
      <xdr:rowOff>1</xdr:rowOff>
    </xdr:from>
    <xdr:to>
      <xdr:col>1</xdr:col>
      <xdr:colOff>711200</xdr:colOff>
      <xdr:row>0</xdr:row>
      <xdr:rowOff>663576</xdr:rowOff>
    </xdr:to>
    <xdr:pic>
      <xdr:nvPicPr>
        <xdr:cNvPr id="2" name="Рисунок 1">
          <a:extLst>
            <a:ext uri="{FF2B5EF4-FFF2-40B4-BE49-F238E27FC236}">
              <a16:creationId xmlns:a16="http://schemas.microsoft.com/office/drawing/2014/main" id="{00000000-0008-0000-0a00-000002000000}"/>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400050" y="0"/>
          <a:ext cx="714375" cy="666750"/>
        </a:xfrm>
        <a:prstGeom prst="rect"/>
        <a:noFill/>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460375</xdr:colOff>
      <xdr:row>0</xdr:row>
      <xdr:rowOff>9525</xdr:rowOff>
    </xdr:from>
    <xdr:to>
      <xdr:col>1</xdr:col>
      <xdr:colOff>944418</xdr:colOff>
      <xdr:row>0</xdr:row>
      <xdr:rowOff>887228</xdr:rowOff>
    </xdr:to>
    <xdr:pic>
      <xdr:nvPicPr>
        <xdr:cNvPr id="2" name="Рисунок 1">
          <a:extLst>
            <a:ext uri="{FF2B5EF4-FFF2-40B4-BE49-F238E27FC236}">
              <a16:creationId xmlns:a16="http://schemas.microsoft.com/office/drawing/2014/main" id="{00000000-0008-0000-0b00-000002000000}"/>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438150" y="9525"/>
          <a:ext cx="942975" cy="876300"/>
        </a:xfrm>
        <a:prstGeom prst="rect"/>
        <a:noFill/>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0</xdr:colOff>
      <xdr:row>0</xdr:row>
      <xdr:rowOff>12533</xdr:rowOff>
    </xdr:from>
    <xdr:to>
      <xdr:col>1</xdr:col>
      <xdr:colOff>963468</xdr:colOff>
      <xdr:row>1</xdr:row>
      <xdr:rowOff>688012</xdr:rowOff>
    </xdr:to>
    <xdr:pic>
      <xdr:nvPicPr>
        <xdr:cNvPr id="2" name="Рисунок 1">
          <a:extLst>
            <a:ext uri="{FF2B5EF4-FFF2-40B4-BE49-F238E27FC236}">
              <a16:creationId xmlns:a16="http://schemas.microsoft.com/office/drawing/2014/main" id="{00000000-0008-0000-0e00-000002000000}"/>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295275" y="9525"/>
          <a:ext cx="962025" cy="866775"/>
        </a:xfrm>
        <a:prstGeom prst="rect"/>
        <a:noFill/>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0</xdr:colOff>
      <xdr:row>0</xdr:row>
      <xdr:rowOff>12533</xdr:rowOff>
    </xdr:from>
    <xdr:to>
      <xdr:col>1</xdr:col>
      <xdr:colOff>963468</xdr:colOff>
      <xdr:row>1</xdr:row>
      <xdr:rowOff>712126</xdr:rowOff>
    </xdr:to>
    <xdr:pic>
      <xdr:nvPicPr>
        <xdr:cNvPr id="2" name="Рисунок 1">
          <a:extLst>
            <a:ext uri="{FF2B5EF4-FFF2-40B4-BE49-F238E27FC236}">
              <a16:creationId xmlns:a16="http://schemas.microsoft.com/office/drawing/2014/main" id="{00000000-0008-0000-0f00-000002000000}"/>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295275" y="9525"/>
          <a:ext cx="962025" cy="866775"/>
        </a:xfrm>
        <a:prstGeom prst="rect"/>
        <a:noFill/>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0</xdr:colOff>
      <xdr:row>0</xdr:row>
      <xdr:rowOff>12533</xdr:rowOff>
    </xdr:from>
    <xdr:to>
      <xdr:col>1</xdr:col>
      <xdr:colOff>960293</xdr:colOff>
      <xdr:row>1</xdr:row>
      <xdr:rowOff>678487</xdr:rowOff>
    </xdr:to>
    <xdr:pic>
      <xdr:nvPicPr>
        <xdr:cNvPr id="2" name="Рисунок 1">
          <a:extLst>
            <a:ext uri="{FF2B5EF4-FFF2-40B4-BE49-F238E27FC236}">
              <a16:creationId xmlns:a16="http://schemas.microsoft.com/office/drawing/2014/main" id="{00000000-0008-0000-1000-000002000000}"/>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323850" y="9525"/>
          <a:ext cx="962025" cy="857250"/>
        </a:xfrm>
        <a:prstGeom prst="rect"/>
        <a:noFill/>
        <a:ln>
          <a:noFill/>
        </a:ln>
        <a:extLst>
          <a:ext uri="{53640926-AAD7-44D8-BBD7-CCE9431645EC}">
            <a14:shadowObscured xmlns:a14="http://schemas.microsoft.com/office/drawing/2010/main"/>
          </a:ext>
        </a:extLst>
      </xdr:spPr>
    </xdr:pic>
    <xdr:clientData/>
  </xdr:twoCellAnchor>
</xdr:wsDr>
</file>

<file path=xl/drawings/drawing1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0</xdr:colOff>
      <xdr:row>0</xdr:row>
      <xdr:rowOff>12533</xdr:rowOff>
    </xdr:from>
    <xdr:to>
      <xdr:col>1</xdr:col>
      <xdr:colOff>963468</xdr:colOff>
      <xdr:row>1</xdr:row>
      <xdr:rowOff>695516</xdr:rowOff>
    </xdr:to>
    <xdr:pic>
      <xdr:nvPicPr>
        <xdr:cNvPr id="2" name="Рисунок 1">
          <a:extLst>
            <a:ext uri="{FF2B5EF4-FFF2-40B4-BE49-F238E27FC236}">
              <a16:creationId xmlns:a16="http://schemas.microsoft.com/office/drawing/2014/main" id="{00000000-0008-0000-1100-000002000000}"/>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295275" y="9525"/>
          <a:ext cx="962025" cy="876300"/>
        </a:xfrm>
        <a:prstGeom prst="rect"/>
        <a:noFill/>
        <a:ln>
          <a:noFill/>
        </a:ln>
        <a:extLst>
          <a:ext uri="{53640926-AAD7-44D8-BBD7-CCE9431645EC}">
            <a14:shadowObscured xmlns:a14="http://schemas.microsoft.com/office/drawing/2010/main"/>
          </a:ext>
        </a:extLst>
      </xdr:spPr>
    </xdr:pic>
    <xdr:clientData/>
  </xdr:twoCellAnchor>
</xdr:wsDr>
</file>

<file path=xl/drawings/drawing1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0</xdr:colOff>
      <xdr:row>0</xdr:row>
      <xdr:rowOff>12533</xdr:rowOff>
    </xdr:from>
    <xdr:to>
      <xdr:col>1</xdr:col>
      <xdr:colOff>963468</xdr:colOff>
      <xdr:row>1</xdr:row>
      <xdr:rowOff>675312</xdr:rowOff>
    </xdr:to>
    <xdr:pic>
      <xdr:nvPicPr>
        <xdr:cNvPr id="2" name="Рисунок 1">
          <a:extLst>
            <a:ext uri="{FF2B5EF4-FFF2-40B4-BE49-F238E27FC236}">
              <a16:creationId xmlns:a16="http://schemas.microsoft.com/office/drawing/2014/main" id="{00000000-0008-0000-1200-000002000000}"/>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295275" y="9525"/>
          <a:ext cx="962025" cy="857250"/>
        </a:xfrm>
        <a:prstGeom prst="rect"/>
        <a:noFill/>
        <a:ln>
          <a:noFill/>
        </a:ln>
        <a:extLst>
          <a:ext uri="{53640926-AAD7-44D8-BBD7-CCE9431645EC}">
            <a14:shadowObscured xmlns:a14="http://schemas.microsoft.com/office/drawing/2010/main"/>
          </a:ext>
        </a:extLst>
      </xdr:spPr>
    </xdr:pic>
    <xdr:clientData/>
  </xdr:twoCellAnchor>
  <xdr:twoCellAnchor editAs="oneCell">
    <xdr:from>
      <xdr:col>1</xdr:col>
      <xdr:colOff>0</xdr:colOff>
      <xdr:row>0</xdr:row>
      <xdr:rowOff>12533</xdr:rowOff>
    </xdr:from>
    <xdr:to>
      <xdr:col>1</xdr:col>
      <xdr:colOff>960293</xdr:colOff>
      <xdr:row>1</xdr:row>
      <xdr:rowOff>692341</xdr:rowOff>
    </xdr:to>
    <xdr:pic>
      <xdr:nvPicPr>
        <xdr:cNvPr id="3" name="Рисунок 1">
          <a:extLst>
            <a:ext uri="{FF2B5EF4-FFF2-40B4-BE49-F238E27FC236}">
              <a16:creationId xmlns:a16="http://schemas.microsoft.com/office/drawing/2014/main" id="{00000000-0008-0000-1200-000003000000}"/>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295275" y="9525"/>
          <a:ext cx="962025" cy="866775"/>
        </a:xfrm>
        <a:prstGeom prst="rect"/>
        <a:noFill/>
        <a:ln>
          <a:noFill/>
        </a:ln>
        <a:extLst>
          <a:ext uri="{53640926-AAD7-44D8-BBD7-CCE9431645EC}">
            <a14:shadowObscured xmlns:a14="http://schemas.microsoft.com/office/drawing/2010/main"/>
          </a:ext>
        </a:extLst>
      </xdr:spPr>
    </xdr:pic>
    <xdr:clientData/>
  </xdr:twoCellAnchor>
</xdr:wsDr>
</file>

<file path=xl/drawings/drawing1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567651</xdr:colOff>
      <xdr:row>0</xdr:row>
      <xdr:rowOff>0</xdr:rowOff>
    </xdr:from>
    <xdr:to>
      <xdr:col>1</xdr:col>
      <xdr:colOff>968278</xdr:colOff>
      <xdr:row>0</xdr:row>
      <xdr:rowOff>877272</xdr:rowOff>
    </xdr:to>
    <xdr:pic>
      <xdr:nvPicPr>
        <xdr:cNvPr id="2" name="Рисунок 1">
          <a:extLst>
            <a:ext uri="{FF2B5EF4-FFF2-40B4-BE49-F238E27FC236}">
              <a16:creationId xmlns:a16="http://schemas.microsoft.com/office/drawing/2014/main" id="{00000000-0008-0000-1400-000002000000}"/>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447675" y="0"/>
          <a:ext cx="971550" cy="876300"/>
        </a:xfrm>
        <a:prstGeom prst="rect"/>
        <a:noFill/>
        <a:ln>
          <a:noFill/>
        </a:ln>
        <a:extLst>
          <a:ext uri="{53640926-AAD7-44D8-BBD7-CCE9431645EC}">
            <a14:shadowObscured xmlns:a14="http://schemas.microsoft.com/office/drawing/2010/main"/>
          </a:ext>
        </a:extLst>
      </xdr:spPr>
    </xdr:pic>
    <xdr:clientData/>
  </xdr:twoCellAnchor>
</xdr:wsDr>
</file>

<file path=xl/drawings/drawing18.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0</xdr:colOff>
      <xdr:row>0</xdr:row>
      <xdr:rowOff>0</xdr:rowOff>
    </xdr:from>
    <xdr:to>
      <xdr:col>1</xdr:col>
      <xdr:colOff>963468</xdr:colOff>
      <xdr:row>1</xdr:row>
      <xdr:rowOff>0</xdr:rowOff>
    </xdr:to>
    <xdr:pic>
      <xdr:nvPicPr>
        <xdr:cNvPr id="2" name="Рисунок 1">
          <a:extLst>
            <a:ext uri="{FF2B5EF4-FFF2-40B4-BE49-F238E27FC236}">
              <a16:creationId xmlns:a16="http://schemas.microsoft.com/office/drawing/2014/main" id="{00000000-0008-0000-1500-000002000000}"/>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419100" y="0"/>
          <a:ext cx="962025" cy="895350"/>
        </a:xfrm>
        <a:prstGeom prst="rect"/>
        <a:noFill/>
        <a:ln>
          <a:noFill/>
        </a:ln>
        <a:extLst>
          <a:ext uri="{53640926-AAD7-44D8-BBD7-CCE9431645EC}">
            <a14:shadowObscured xmlns:a14="http://schemas.microsoft.com/office/drawing/2010/main"/>
          </a:ext>
        </a:extLst>
      </xdr:spPr>
    </xdr:pic>
    <xdr:clientData/>
  </xdr:twoCellAnchor>
</xdr:wsDr>
</file>

<file path=xl/drawings/drawing19.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0</xdr:colOff>
      <xdr:row>0</xdr:row>
      <xdr:rowOff>0</xdr:rowOff>
    </xdr:from>
    <xdr:to>
      <xdr:col>1</xdr:col>
      <xdr:colOff>960293</xdr:colOff>
      <xdr:row>0</xdr:row>
      <xdr:rowOff>883622</xdr:rowOff>
    </xdr:to>
    <xdr:pic>
      <xdr:nvPicPr>
        <xdr:cNvPr id="2" name="Рисунок 1">
          <a:extLst>
            <a:ext uri="{FF2B5EF4-FFF2-40B4-BE49-F238E27FC236}">
              <a16:creationId xmlns:a16="http://schemas.microsoft.com/office/drawing/2014/main" id="{00000000-0008-0000-1600-000002000000}"/>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495300" y="0"/>
          <a:ext cx="962025" cy="885825"/>
        </a:xfrm>
        <a:prstGeom prst="rect"/>
        <a:noFill/>
        <a:ln>
          <a:noFill/>
        </a:ln>
        <a:extLst>
          <a:ext uri="{53640926-AAD7-44D8-BBD7-CCE9431645EC}">
            <a14:shadowObscured xmlns:a14="http://schemas.microsoft.com/office/drawing/2010/main"/>
          </a:ext>
        </a:extLst>
      </xdr:spPr>
    </xdr:pic>
    <xdr:clientData/>
  </xdr:twoCellAnchor>
</xdr:wsDr>
</file>

<file path=xl/drawings/drawing20.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0</xdr:colOff>
      <xdr:row>0</xdr:row>
      <xdr:rowOff>0</xdr:rowOff>
    </xdr:from>
    <xdr:to>
      <xdr:col>1</xdr:col>
      <xdr:colOff>963757</xdr:colOff>
      <xdr:row>0</xdr:row>
      <xdr:rowOff>874097</xdr:rowOff>
    </xdr:to>
    <xdr:pic>
      <xdr:nvPicPr>
        <xdr:cNvPr id="2" name="Рисунок 1">
          <a:extLst>
            <a:ext uri="{FF2B5EF4-FFF2-40B4-BE49-F238E27FC236}">
              <a16:creationId xmlns:a16="http://schemas.microsoft.com/office/drawing/2014/main" id="{00000000-0008-0000-1700-000002000000}"/>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581025" y="0"/>
          <a:ext cx="962025" cy="876300"/>
        </a:xfrm>
        <a:prstGeom prst="rect"/>
        <a:noFill/>
        <a:ln>
          <a:noFill/>
        </a:ln>
        <a:extLst>
          <a:ext uri="{53640926-AAD7-44D8-BBD7-CCE9431645EC}">
            <a14:shadowObscured xmlns:a14="http://schemas.microsoft.com/office/drawing/2010/main"/>
          </a:ext>
        </a:extLst>
      </xdr:spPr>
    </xdr:pic>
    <xdr:clientData/>
  </xdr:twoCellAnchor>
  <xdr:twoCellAnchor editAs="oneCell">
    <xdr:from>
      <xdr:col>1</xdr:col>
      <xdr:colOff>0</xdr:colOff>
      <xdr:row>0</xdr:row>
      <xdr:rowOff>0</xdr:rowOff>
    </xdr:from>
    <xdr:to>
      <xdr:col>1</xdr:col>
      <xdr:colOff>963468</xdr:colOff>
      <xdr:row>1</xdr:row>
      <xdr:rowOff>0</xdr:rowOff>
    </xdr:to>
    <xdr:pic>
      <xdr:nvPicPr>
        <xdr:cNvPr id="3" name="Рисунок 1">
          <a:extLst>
            <a:ext uri="{FF2B5EF4-FFF2-40B4-BE49-F238E27FC236}">
              <a16:creationId xmlns:a16="http://schemas.microsoft.com/office/drawing/2014/main" id="{00000000-0008-0000-1700-000003000000}"/>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581025" y="0"/>
          <a:ext cx="962025" cy="895350"/>
        </a:xfrm>
        <a:prstGeom prst="rect"/>
        <a:noFill/>
        <a:ln>
          <a:noFill/>
        </a:ln>
        <a:extLst>
          <a:ext uri="{53640926-AAD7-44D8-BBD7-CCE9431645EC}">
            <a14:shadowObscured xmlns:a14="http://schemas.microsoft.com/office/drawing/2010/main"/>
          </a:ext>
        </a:extLst>
      </xdr:spPr>
    </xdr:pic>
    <xdr:clientData/>
  </xdr:twoCellAnchor>
</xdr:wsDr>
</file>

<file path=xl/drawings/drawing2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0</xdr:colOff>
      <xdr:row>0</xdr:row>
      <xdr:rowOff>0</xdr:rowOff>
    </xdr:from>
    <xdr:to>
      <xdr:col>1</xdr:col>
      <xdr:colOff>960582</xdr:colOff>
      <xdr:row>0</xdr:row>
      <xdr:rowOff>868201</xdr:rowOff>
    </xdr:to>
    <xdr:pic>
      <xdr:nvPicPr>
        <xdr:cNvPr id="2" name="Рисунок 1">
          <a:extLst>
            <a:ext uri="{FF2B5EF4-FFF2-40B4-BE49-F238E27FC236}">
              <a16:creationId xmlns:a16="http://schemas.microsoft.com/office/drawing/2014/main" id="{00000000-0008-0000-1900-000002000000}"/>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581025" y="0"/>
          <a:ext cx="962025" cy="866775"/>
        </a:xfrm>
        <a:prstGeom prst="rect"/>
        <a:noFill/>
        <a:ln>
          <a:noFill/>
        </a:ln>
        <a:extLst>
          <a:ext uri="{53640926-AAD7-44D8-BBD7-CCE9431645EC}">
            <a14:shadowObscured xmlns:a14="http://schemas.microsoft.com/office/drawing/2010/main"/>
          </a:ext>
        </a:extLst>
      </xdr:spPr>
    </xdr:pic>
    <xdr:clientData/>
  </xdr:twoCellAnchor>
  <xdr:twoCellAnchor editAs="oneCell">
    <xdr:from>
      <xdr:col>1</xdr:col>
      <xdr:colOff>0</xdr:colOff>
      <xdr:row>0</xdr:row>
      <xdr:rowOff>0</xdr:rowOff>
    </xdr:from>
    <xdr:to>
      <xdr:col>1</xdr:col>
      <xdr:colOff>960582</xdr:colOff>
      <xdr:row>0</xdr:row>
      <xdr:rowOff>874097</xdr:rowOff>
    </xdr:to>
    <xdr:pic>
      <xdr:nvPicPr>
        <xdr:cNvPr id="3" name="Рисунок 1">
          <a:extLst>
            <a:ext uri="{FF2B5EF4-FFF2-40B4-BE49-F238E27FC236}">
              <a16:creationId xmlns:a16="http://schemas.microsoft.com/office/drawing/2014/main" id="{00000000-0008-0000-1900-000003000000}"/>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581025" y="0"/>
          <a:ext cx="962025" cy="876300"/>
        </a:xfrm>
        <a:prstGeom prst="rect"/>
        <a:noFill/>
        <a:ln>
          <a:noFill/>
        </a:ln>
        <a:extLst>
          <a:ext uri="{53640926-AAD7-44D8-BBD7-CCE9431645EC}">
            <a14:shadowObscured xmlns:a14="http://schemas.microsoft.com/office/drawing/2010/main"/>
          </a:ext>
        </a:extLst>
      </xdr:spPr>
    </xdr:pic>
    <xdr:clientData/>
  </xdr:twoCellAnchor>
  <xdr:twoCellAnchor editAs="oneCell">
    <xdr:from>
      <xdr:col>1</xdr:col>
      <xdr:colOff>0</xdr:colOff>
      <xdr:row>0</xdr:row>
      <xdr:rowOff>0</xdr:rowOff>
    </xdr:from>
    <xdr:to>
      <xdr:col>1</xdr:col>
      <xdr:colOff>960293</xdr:colOff>
      <xdr:row>0</xdr:row>
      <xdr:rowOff>883622</xdr:rowOff>
    </xdr:to>
    <xdr:pic>
      <xdr:nvPicPr>
        <xdr:cNvPr id="4" name="Рисунок 1">
          <a:extLst>
            <a:ext uri="{FF2B5EF4-FFF2-40B4-BE49-F238E27FC236}">
              <a16:creationId xmlns:a16="http://schemas.microsoft.com/office/drawing/2014/main" id="{00000000-0008-0000-1900-000004000000}"/>
            </a:ext>
          </a:extLst>
        </xdr:cNvPr>
        <xdr:cNvPicPr>
          <a:picLocks noChangeAspect="1"/>
        </xdr:cNvPicPr>
      </xdr:nvPicPr>
      <xdr:blipFill>
        <a:blip r:embed="rId1">
          <a:extLst>
            <a:ext uri="{28A0092B-C50C-407E-A947-70E740481C1C}">
              <a14:useLocalDpi xmlns:a14="http://schemas.microsoft.com/office/drawing/2010/main"/>
            </a:ext>
          </a:extLst>
        </a:blip>
        <a:srcRect l="40061" t="0" r="38674" b="36680"/>
        <a:stretch>
          <a:fillRect/>
        </a:stretch>
      </xdr:blipFill>
      <xdr:spPr bwMode="auto">
        <a:xfrm>
          <a:off x="581025" y="0"/>
          <a:ext cx="962025" cy="885825"/>
        </a:xfrm>
        <a:prstGeom prst="rect"/>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Users/kkuskov/APPDATA/LOCAL/TEMP/wz2b78/&#1040;&#1047;%20&#1043;&#1056;&#1050;%20&#1054;&#1040;&#1054;/R&amp;C/AAS/CG/PROJECTS/NordGold/Integrated%20report%202013/5%20Working%20paper/Non-financial%20system/&#1060;&#1086;&#1088;&#1084;&#1099;,%20rus/Energy_new.xlsx"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Users/kkuskov/APPDATA/LOCAL/TEMP/wz2b78/&#1040;&#1047;%20&#1043;&#1056;&#1050;%20&#1054;&#1040;&#1054;/R&amp;C/AAS/CG/PROJECTS/Polyus%20Gold/Sustainability%20report%202013/GRI%20G4%20forms/GRI%20G3.1_forms_examples/Engineer.xlsx" TargetMode="External" /></Relationships>
</file>

<file path=xl/externalLinks/_rels/externalLink3.xml.rels><?xml version="1.0" encoding="UTF-8" standalone="yes"?><Relationships xmlns="http://schemas.openxmlformats.org/package/2006/relationships"><Relationship Id="rId1" Type="http://schemas.openxmlformats.org/officeDocument/2006/relationships/externalLinkPath" Target="/Users/kkuskov/APPDATA/LOCAL/TEMP/wz2b78/&#1040;&#1047;%20&#1043;&#1056;&#1050;%20&#1054;&#1040;&#1054;/R&amp;C/AAS/CG/PROJECTS/NordGold/Integrated%20report%202013/5%20Working%20paper/Non-financial%20system/&#1060;&#1086;&#1088;&#1084;&#1099;,%20rus/Security.xlsx" TargetMode="External" /></Relationships>
</file>

<file path=xl/externalLinks/_rels/externalLink4.xml.rels><?xml version="1.0" encoding="UTF-8" standalone="yes"?><Relationships xmlns="http://schemas.openxmlformats.org/package/2006/relationships"><Relationship Id="rId1" Type="http://schemas.openxmlformats.org/officeDocument/2006/relationships/externalLinkPath" Target="/Users/yarinov002/Desktop/Samruk%20Kazyna/SK%20Fund/KPMG/Collected%2028%20March/2023_/&#1069;&#1085;&#1077;&#1088;&#1075;&#1080;&#1103;_&#1057;&#1042;&#1054;&#1044;.xlsx" TargetMode="External" /></Relationships>
</file>

<file path=xl/externalLinks/_rels/externalLink5.xml.rels><?xml version="1.0" encoding="UTF-8" standalone="yes"?><Relationships xmlns="http://schemas.openxmlformats.org/package/2006/relationships"><Relationship Id="rId1" Type="http://schemas.openxmlformats.org/officeDocument/2006/relationships/externalLinkPath" Target="/Users/kkuskov/APPDATA/LOCAL/TEMP/wz2b78/&#1040;&#1047;%20&#1043;&#1056;&#1050;%20&#1054;&#1040;&#1054;/R&amp;C/AAS/CG/PROJECTS/Polyus%20Gold/Sustainability%20report%202013/GRI%20G4%20forms/G4_forms/G4-EC.xlsx" TargetMode="External" /></Relationships>
</file>

<file path=xl/externalLinks/_rels/externalLink6.xml.rels><?xml version="1.0" encoding="UTF-8" standalone="yes"?><Relationships xmlns="http://schemas.openxmlformats.org/package/2006/relationships"><Relationship Id="rId1" Type="http://schemas.openxmlformats.org/officeDocument/2006/relationships/externalLinkPath" Target="ESG%20Databook%2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EN3"/>
      <sheetName val="EN3c"/>
      <sheetName val="EN3-short"/>
      <sheetName val="EN4"/>
      <sheetName val="EN5"/>
      <sheetName val="EN7"/>
      <sheetName val="Sheet1"/>
    </sheetNames>
    <sheetDataSet>
      <sheetData sheetId="0" refreshError="1">
        <row r="2">
          <cell r="G2" t="str">
            <v>л</v>
          </cell>
        </row>
        <row r="3">
          <cell r="G3" t="str">
            <v>т</v>
          </cell>
        </row>
        <row r="6">
          <cell r="G6" t="str">
            <v>т</v>
          </cell>
        </row>
        <row r="7">
          <cell r="G7" t="str">
            <v>Баррель</v>
          </cell>
        </row>
      </sheetData>
      <sheetData sheetId="1"/>
      <sheetData sheetId="2"/>
      <sheetData sheetId="3"/>
      <sheetData sheetId="4"/>
      <sheetData sheetId="5"/>
      <sheetData sheetId="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3"/>
      <sheetName val="PR 1"/>
      <sheetName val="EN 1"/>
      <sheetName val="MM3"/>
    </sheetNames>
    <sheetDataSet>
      <sheetData sheetId="0" refreshError="1">
        <row r="6">
          <cell r="A6" t="str">
            <v>ДА</v>
          </cell>
        </row>
        <row r="7">
          <cell r="A7" t="str">
            <v>НЕТ</v>
          </cell>
        </row>
      </sheetData>
      <sheetData sheetId="1"/>
      <sheetData sheetId="2"/>
      <sheetData sheetId="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5"/>
      <sheetName val="MA"/>
      <sheetName val="HR 8"/>
      <sheetName val="SO 2"/>
      <sheetName val="SO 4"/>
    </sheetNames>
    <sheetDataSet>
      <sheetData sheetId="0" refreshError="1">
        <row r="1">
          <cell r="A1" t="str">
            <v>Да</v>
          </cell>
        </row>
        <row r="2">
          <cell r="A2" t="str">
            <v>Нет</v>
          </cell>
        </row>
      </sheetData>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Энергия КМГ"/>
      <sheetName val="Энергия СВОД"/>
      <sheetName val="Энергия КТЖ"/>
      <sheetName val="Энергия КГ"/>
      <sheetName val="Энергия КАП"/>
      <sheetName val="Энергия СЭ "/>
      <sheetName val="Энергия КТК"/>
      <sheetName val="Энергия СКО"/>
      <sheetName val="Энергия КЕГОК"/>
      <sheetName val="Энергия ТКС"/>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EC2"/>
      <sheetName val="EC 7"/>
      <sheetName val="EC 1 "/>
      <sheetName val="EC 3"/>
      <sheetName val="EC 4"/>
      <sheetName val="EC 5"/>
      <sheetName val="EC 6"/>
      <sheetName val="EC 8"/>
      <sheetName val="EC9"/>
    </sheetNames>
    <sheetDataSet>
      <sheetData sheetId="0" refreshError="1">
        <row r="3">
          <cell r="M3" t="str">
            <v>Физический</v>
          </cell>
        </row>
        <row r="4">
          <cell r="M4" t="str">
            <v>Регуляторный</v>
          </cell>
        </row>
        <row r="5">
          <cell r="M5" t="str">
            <v>Другой</v>
          </cell>
        </row>
      </sheetData>
      <sheetData sheetId="1" refreshError="1">
        <row r="3">
          <cell r="I3" t="str">
            <v>Коммерческий</v>
          </cell>
        </row>
        <row r="4">
          <cell r="I4" t="str">
            <v>Профессиональная помощь на добровольных началах</v>
          </cell>
        </row>
        <row r="5">
          <cell r="I5" t="str">
            <v>Благотворительные проекты</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Cover"/>
      <sheetName val="Content"/>
      <sheetName val="GRI Content"/>
      <sheetName val="SASB Content"/>
      <sheetName val="Figures"/>
      <sheetName val="Environmental&gt;&gt;"/>
      <sheetName val="Emissions"/>
      <sheetName val="Water resources"/>
      <sheetName val="Energy"/>
      <sheetName val="Waste"/>
      <sheetName val="Expenditure"/>
      <sheetName val="Biodiversity"/>
      <sheetName val="Social&gt;&gt;"/>
      <sheetName val="Методология отчетности"/>
      <sheetName val="Employees"/>
      <sheetName val="Diversity&amp;Inclusion"/>
      <sheetName val="Training"/>
      <sheetName val="HSE"/>
      <sheetName val="Local communities"/>
      <sheetName val="Governance&gt;&gt;"/>
      <sheetName val="Corporate governance"/>
      <sheetName val="Financial"/>
      <sheetName val="Procurement"/>
      <sheetName val="Compliance"/>
      <sheetName val="Others&gt;&gt;"/>
      <sheetName val="Operational indicators"/>
      <sheetName val="Translation"/>
      <sheetName val="transl fig."/>
      <sheetName val="Sheet2"/>
    </sheetNames>
    <sheetDataSet>
      <sheetData sheetId="0"/>
      <sheetData sheetId="1"/>
      <sheetData sheetId="2"/>
      <sheetData sheetId="3"/>
      <sheetData sheetId="4"/>
      <sheetData sheetId="5"/>
      <sheetData sheetId="6"/>
      <sheetData sheetId="7"/>
      <sheetData sheetId="8">
        <row r="5">
          <cell r="D5">
            <v>2020</v>
          </cell>
          <cell r="E5">
            <v>2021</v>
          </cell>
          <cell r="F5">
            <v>2022</v>
          </cell>
          <cell r="G5">
            <v>2023</v>
          </cell>
        </row>
      </sheetData>
      <sheetData sheetId="9">
        <row r="4">
          <cell r="D4">
            <v>2020</v>
          </cell>
          <cell r="E4">
            <v>2021</v>
          </cell>
          <cell r="F4">
            <v>2022</v>
          </cell>
          <cell r="G4">
            <v>2023</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Relationships xmlns="http://schemas.openxmlformats.org/package/2006/relationships"><Relationship Id="rId1" Type="http://schemas.openxmlformats.org/officeDocument/2006/relationships/ctrlProp" Target="../ctrProps/ctrProp1.xml" /><Relationship Id="rId2" Type="http://schemas.openxmlformats.org/officeDocument/2006/relationships/ctrlProp" Target="../ctrProps/ctrProp2.xml" /><Relationship Id="rId3" Type="http://schemas.openxmlformats.org/officeDocument/2006/relationships/ctrlProp" Target="../ctrProps/ctrProp3.xml" /><Relationship Id="rId4" Type="http://schemas.openxmlformats.org/officeDocument/2006/relationships/drawing" Target="../drawings/drawing1.xml" /><Relationship Id="rId5" Type="http://schemas.openxmlformats.org/officeDocument/2006/relationships/vmlDrawing" Target="../drawings/vmlDrawing1.vml" /><Relationship Id="rId6" Type="http://schemas.openxmlformats.org/officeDocument/2006/relationships/printerSettings" Target="../printerSettings/printerSettings1.bin"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4.xml" /><Relationship Id="rId2" Type="http://schemas.openxmlformats.org/officeDocument/2006/relationships/printerSettings" Target="../printerSettings/printerSettings2.bin"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5.xml" /><Relationship Id="rId2" Type="http://schemas.openxmlformats.org/officeDocument/2006/relationships/printerSettings" Target="../printerSettings/printerSettings3.bin"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6.xml" /><Relationship Id="rId2" Type="http://schemas.openxmlformats.org/officeDocument/2006/relationships/printerSettings" Target="../printerSettings/printerSettings4.bin"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7.xml" /><Relationship Id="rId2" Type="http://schemas.openxmlformats.org/officeDocument/2006/relationships/printerSettings" Target="../printerSettings/printerSettings5.bin"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8.xml" /><Relationship Id="rId2" Type="http://schemas.openxmlformats.org/officeDocument/2006/relationships/printerSettings" Target="../printerSettings/printerSettings6.bin"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9.xml"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0.xml"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1.xml" /><Relationship Id="rId2" Type="http://schemas.openxmlformats.org/officeDocument/2006/relationships/printerSettings" Target="../printerSettings/printerSettings7.bin" /></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2.xml" /><Relationship Id="rId2" Type="http://schemas.openxmlformats.org/officeDocument/2006/relationships/printerSettings" Target="../printerSettings/printerSettings9.bin" /></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3.xml" /><Relationship Id="rId2" Type="http://schemas.openxmlformats.org/officeDocument/2006/relationships/printerSettings" Target="../printerSettings/printerSettings10.bin" /></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4.xml" /><Relationship Id="rId2" Type="http://schemas.openxmlformats.org/officeDocument/2006/relationships/printerSettings" Target="../printerSettings/printerSettings11.bin" /></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5.xml" /><Relationship Id="rId2" Type="http://schemas.openxmlformats.org/officeDocument/2006/relationships/printerSettings" Target="../printerSettings/printerSettings12.bin" /></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16.xml" /><Relationship Id="rId2" Type="http://schemas.openxmlformats.org/officeDocument/2006/relationships/printerSettings" Target="../printerSettings/printerSettings13.bin" /></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17.xml" /><Relationship Id="rId2" Type="http://schemas.openxmlformats.org/officeDocument/2006/relationships/printerSettings" Target="../printerSettings/printerSettings14.bin" /></Relationships>
</file>

<file path=xl/worksheets/_rels/sheet23.xml.rels><?xml version="1.0" encoding="UTF-8" standalone="yes"?><Relationships xmlns="http://schemas.openxmlformats.org/package/2006/relationships"><Relationship Id="rId1" Type="http://schemas.openxmlformats.org/officeDocument/2006/relationships/drawing" Target="../drawings/drawing18.xml" /><Relationship Id="rId2" Type="http://schemas.openxmlformats.org/officeDocument/2006/relationships/printerSettings" Target="../printerSettings/printerSettings15.bin" /></Relationships>
</file>

<file path=xl/worksheets/_rels/sheet24.xml.rels><?xml version="1.0" encoding="UTF-8" standalone="yes"?><Relationships xmlns="http://schemas.openxmlformats.org/package/2006/relationships"><Relationship Id="rId1" Type="http://schemas.openxmlformats.org/officeDocument/2006/relationships/drawing" Target="../drawings/drawing19.xml" /><Relationship Id="rId2" Type="http://schemas.openxmlformats.org/officeDocument/2006/relationships/printerSettings" Target="../printerSettings/printerSettings16.bin" /></Relationships>
</file>

<file path=xl/worksheets/_rels/sheet25.xml.rels><?xml version="1.0" encoding="UTF-8" standalone="yes"?><Relationships xmlns="http://schemas.openxmlformats.org/package/2006/relationships"><Relationship Id="rId1" Type="http://schemas.openxmlformats.org/officeDocument/2006/relationships/drawing" Target="../drawings/drawing20.xml" /><Relationship Id="rId2" Type="http://schemas.openxmlformats.org/officeDocument/2006/relationships/printerSettings" Target="../printerSettings/printerSettings17.bin" /></Relationships>
</file>

<file path=xl/worksheets/_rels/sheet27.xml.rels><?xml version="1.0" encoding="UTF-8" standalone="yes"?><Relationships xmlns="http://schemas.openxmlformats.org/package/2006/relationships"><Relationship Id="rId1" Type="http://schemas.openxmlformats.org/officeDocument/2006/relationships/drawing" Target="../drawings/drawing2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797F7A2-A16B-43CA-BAC2-237B7DAAE71A}">
  <sheetPr codeName="Sheet1"/>
  <dimension ref="A1"/>
  <sheetViews>
    <sheetView zoomScale="75" zoomScaleNormal="75" workbookViewId="0" topLeftCell="A1">
      <selection pane="topLeft" activeCell="H10" sqref="H10"/>
    </sheetView>
  </sheetViews>
  <sheetFormatPr defaultRowHeight="14.5"/>
  <sheetData/>
  <sheetProtection algorithmName="SHA-512" hashValue="v6hFRDGnc+9WqypvY4xRhqKy2sMrFnKH8hAVx2/VW0wxtud31V30f7hytn7VmxMxlgmd3S0136xluuUW+dM5Rw==" saltValue="GnOoDP0HG/KMCQEXKCvIU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4CF808C-FA8E-4F1C-BCA2-A3FF340FC525}">
  <sheetPr codeName="Sheet2"/>
  <dimension ref="A1:G40"/>
  <sheetViews>
    <sheetView showGridLines="0" zoomScale="75" zoomScaleNormal="75" workbookViewId="0" topLeftCell="A1"/>
  </sheetViews>
  <sheetFormatPr defaultRowHeight="14.5"/>
  <cols>
    <col min="1" max="1" width="7.428571428571429" style="264" customWidth="1"/>
    <col min="2" max="2" width="48.57142857142857" customWidth="1"/>
    <col min="3" max="7" width="8.714285714285714" bestFit="1" customWidth="1"/>
  </cols>
  <sheetData>
    <row r="1" spans="1:7" ht="15.5">
      <c r="A1" s="320">
        <v>1</v>
      </c>
      <c r="B1" s="66">
        <v>2</v>
      </c>
      <c r="C1" s="66">
        <v>3</v>
      </c>
      <c r="D1" s="66">
        <v>4</v>
      </c>
      <c r="E1" s="66">
        <v>5</v>
      </c>
      <c r="F1" s="66">
        <v>6</v>
      </c>
      <c r="G1" s="66">
        <v>7</v>
      </c>
    </row>
    <row r="2" spans="1:7" ht="14.5">
      <c r="A2" s="321"/>
      <c r="B2" s="65"/>
      <c r="C2" s="65"/>
      <c r="D2" s="65"/>
      <c r="E2" s="65"/>
      <c r="F2" s="65"/>
      <c r="G2" s="65"/>
    </row>
    <row r="4" spans="2:4" ht="14.5">
      <c r="B4" s="837"/>
      <c r="C4" s="837"/>
      <c r="D4" s="837"/>
    </row>
    <row r="5" spans="2:4" ht="11.5" customHeight="1">
      <c r="B5" s="837"/>
      <c r="C5" s="837"/>
      <c r="D5" s="837"/>
    </row>
    <row r="6" spans="1:4" ht="11.5" customHeight="1">
      <c r="A6" s="337"/>
      <c r="B6" s="834"/>
      <c r="C6" s="834"/>
      <c r="D6" s="837"/>
    </row>
    <row r="7" spans="1:4" ht="15.5">
      <c r="A7" s="337"/>
      <c r="B7" s="838" t="s">
        <v>694</v>
      </c>
      <c r="C7" s="834"/>
      <c r="D7" s="839">
        <v>1</v>
      </c>
    </row>
    <row r="8" spans="1:4" ht="11.5" customHeight="1">
      <c r="A8" s="337"/>
      <c r="B8" s="834"/>
      <c r="C8" s="834"/>
      <c r="D8" s="837"/>
    </row>
    <row r="9" spans="1:4" ht="11.5" customHeight="1">
      <c r="A9" s="337"/>
      <c r="B9" s="834"/>
      <c r="C9" s="834"/>
      <c r="D9" s="837"/>
    </row>
    <row r="10" spans="1:4" ht="11.5" customHeight="1">
      <c r="A10" s="833"/>
      <c r="B10" s="834"/>
      <c r="C10" s="834"/>
      <c r="D10" s="837"/>
    </row>
    <row r="11" spans="1:4" ht="11.5" customHeight="1">
      <c r="A11" s="833"/>
      <c r="B11" s="834"/>
      <c r="C11" s="834"/>
      <c r="D11" s="837"/>
    </row>
    <row r="12" spans="1:4" ht="11.5" customHeight="1">
      <c r="A12" s="833"/>
      <c r="B12" s="834"/>
      <c r="C12" s="834"/>
      <c r="D12" s="837"/>
    </row>
    <row r="13" spans="1:4" ht="11.5" customHeight="1">
      <c r="A13" s="833"/>
      <c r="B13" s="834"/>
      <c r="C13" s="834"/>
      <c r="D13" s="837"/>
    </row>
    <row r="14" spans="1:4" ht="11.5" customHeight="1">
      <c r="A14" s="835"/>
      <c r="B14" s="836"/>
      <c r="C14" s="837"/>
      <c r="D14" s="837"/>
    </row>
    <row r="15" ht="11.5" customHeight="1"/>
    <row r="16" ht="11.5" customHeight="1"/>
    <row r="17" ht="11.5" customHeight="1"/>
    <row r="18" ht="11.5" customHeight="1"/>
    <row r="19" spans="1:2" ht="30.5" customHeight="1">
      <c r="A19" s="264" t="s">
        <v>630</v>
      </c>
      <c r="B19" s="5" t="str" cm="1">
        <f t="array" ref="B19">_xlfn.IFS(Content_!$D$7=1,VLOOKUP(Content_!$A19,Translation!$A:$S,Content_!B$1,FALSE),Content_!$D$7=2,VLOOKUP(Content_!$A19,Translation!$A:$S,Content_!B$1+6,FALSE),Content_!$D$7=3,VLOOKUP(Content_!$A19,Translation!$A:$S,Content_!B$1+12,FALSE))</f>
        <v>Содержание</v>
      </c>
    </row>
    <row r="20" spans="1:2" ht="26" customHeight="1">
      <c r="A20" s="264" t="s">
        <v>631</v>
      </c>
      <c r="B20" s="5" t="str" cm="1">
        <f t="array" ref="B20">_xlfn.IFS(Content_!$D$7=1,VLOOKUP(Content_!$A20,Translation!$A:$S,Content_!B$1,FALSE),Content_!$D$7=2,VLOOKUP(Content_!$A20,Translation!$A:$S,Content_!B$1+6,FALSE),Content_!$D$7=3,VLOOKUP(Content_!$A20,Translation!$A:$S,Content_!B$1+12,FALSE))</f>
        <v xml:space="preserve">Содержание GRI </v>
      </c>
    </row>
    <row r="21" spans="1:2" ht="26" customHeight="1">
      <c r="A21" s="264" t="s">
        <v>632</v>
      </c>
      <c r="B21" s="5" t="str" cm="1">
        <f t="array" ref="B21">_xlfn.IFS(Content_!$D$7=1,VLOOKUP(Content_!$A21,Translation!$A:$S,Content_!B$1,FALSE),Content_!$D$7=2,VLOOKUP(Content_!$A21,Translation!$A:$S,Content_!B$1+6,FALSE),Content_!$D$7=3,VLOOKUP(Content_!$A21,Translation!$A:$S,Content_!B$1+12,FALSE))</f>
        <v>Содержание SASB</v>
      </c>
    </row>
    <row r="22" spans="1:2" ht="26" customHeight="1">
      <c r="A22" s="264" t="s">
        <v>633</v>
      </c>
      <c r="B22" s="5" t="str" cm="1">
        <f t="array" ref="B22">_xlfn.IFS(Content_!$D$7=1,VLOOKUP(Content_!$A22,Translation!$A:$S,Content_!B$1,FALSE),Content_!$D$7=2,VLOOKUP(Content_!$A22,Translation!$A:$S,Content_!B$1+6,FALSE),Content_!$D$7=3,VLOOKUP(Content_!$A22,Translation!$A:$S,Content_!B$1+12,FALSE))</f>
        <v>Графики</v>
      </c>
    </row>
    <row r="23" spans="1:2" ht="27" customHeight="1">
      <c r="A23" s="264" t="s">
        <v>634</v>
      </c>
      <c r="B23" s="5" t="str" cm="1">
        <f t="array" ref="B23">_xlfn.IFS(Content_!$D$7=1,VLOOKUP(Content_!$A23,Translation!$A:$S,Content_!B$1,FALSE),Content_!$D$7=2,VLOOKUP(Content_!$A23,Translation!$A:$S,Content_!B$1+6,FALSE),Content_!$D$7=3,VLOOKUP(Content_!$A23,Translation!$A:$S,Content_!B$1+12,FALSE))</f>
        <v>Выбросы</v>
      </c>
    </row>
    <row r="24" spans="1:2" ht="26" customHeight="1">
      <c r="A24" s="264" t="s">
        <v>635</v>
      </c>
      <c r="B24" s="5" t="str" cm="1">
        <f t="array" ref="B24">_xlfn.IFS(Content_!$D$7=1,VLOOKUP(Content_!$A24,Translation!$A:$S,Content_!B$1,FALSE),Content_!$D$7=2,VLOOKUP(Content_!$A24,Translation!$A:$S,Content_!B$1+6,FALSE),Content_!$D$7=3,VLOOKUP(Content_!$A24,Translation!$A:$S,Content_!B$1+12,FALSE))</f>
        <v>Водные ресурсы</v>
      </c>
    </row>
    <row r="25" spans="1:2" ht="27" customHeight="1">
      <c r="A25" s="264" t="s">
        <v>636</v>
      </c>
      <c r="B25" s="5" t="str" cm="1">
        <f t="array" ref="B25">_xlfn.IFS(Content_!$D$7=1,VLOOKUP(Content_!$A25,Translation!$A:$S,Content_!B$1,FALSE),Content_!$D$7=2,VLOOKUP(Content_!$A25,Translation!$A:$S,Content_!B$1+6,FALSE),Content_!$D$7=3,VLOOKUP(Content_!$A25,Translation!$A:$S,Content_!B$1+12,FALSE))</f>
        <v>Энергопотребление</v>
      </c>
    </row>
    <row r="26" spans="1:2" ht="18">
      <c r="A26" s="264" t="s">
        <v>637</v>
      </c>
      <c r="B26" s="5" t="str" cm="1">
        <f t="array" ref="B26">_xlfn.IFS(Content_!$D$7=1,VLOOKUP(Content_!$A26,Translation!$A:$S,Content_!B$1,FALSE),Content_!$D$7=2,VLOOKUP(Content_!$A26,Translation!$A:$S,Content_!B$1+6,FALSE),Content_!$D$7=3,VLOOKUP(Content_!$A26,Translation!$A:$S,Content_!B$1+12,FALSE))</f>
        <v>Отходы</v>
      </c>
    </row>
    <row r="27" spans="1:2" ht="25.5" customHeight="1">
      <c r="A27" s="264" t="s">
        <v>638</v>
      </c>
      <c r="B27" s="5" t="str" cm="1">
        <f t="array" ref="B27">_xlfn.IFS(Content_!$D$7=1,VLOOKUP(Content_!$A27,Translation!$A:$S,Content_!B$1,FALSE),Content_!$D$7=2,VLOOKUP(Content_!$A27,Translation!$A:$S,Content_!B$1+6,FALSE),Content_!$D$7=3,VLOOKUP(Content_!$A27,Translation!$A:$S,Content_!B$1+12,FALSE))</f>
        <v>Расходы на охрану окружающей среды</v>
      </c>
    </row>
    <row r="28" spans="1:2" ht="24.5" customHeight="1">
      <c r="A28" s="264" t="s">
        <v>639</v>
      </c>
      <c r="B28" s="5" t="str" cm="1">
        <f t="array" ref="B28">_xlfn.IFS(Content_!$D$7=1,VLOOKUP(Content_!$A28,Translation!$A:$S,Content_!B$1,FALSE),Content_!$D$7=2,VLOOKUP(Content_!$A28,Translation!$A:$S,Content_!B$1+6,FALSE),Content_!$D$7=3,VLOOKUP(Content_!$A28,Translation!$A:$S,Content_!B$1+12,FALSE))</f>
        <v>Работники</v>
      </c>
    </row>
    <row r="29" spans="1:2" ht="28" customHeight="1">
      <c r="A29" s="264" t="s">
        <v>640</v>
      </c>
      <c r="B29" s="5" t="str" cm="1">
        <f t="array" ref="B29">_xlfn.IFS(Content_!$D$7=1,VLOOKUP(Content_!$A29,Translation!$A:$S,Content_!B$1,FALSE),Content_!$D$7=2,VLOOKUP(Content_!$A29,Translation!$A:$S,Content_!B$1+6,FALSE),Content_!$D$7=3,VLOOKUP(Content_!$A29,Translation!$A:$S,Content_!B$1+12,FALSE))</f>
        <v>Разнообразие и инклюзивность</v>
      </c>
    </row>
    <row r="30" spans="1:2" ht="26" customHeight="1">
      <c r="A30" s="264" t="s">
        <v>641</v>
      </c>
      <c r="B30" s="5" t="str" cm="1">
        <f t="array" ref="B30">_xlfn.IFS(Content_!$D$7=1,VLOOKUP(Content_!$A30,Translation!$A:$S,Content_!B$1,FALSE),Content_!$D$7=2,VLOOKUP(Content_!$A30,Translation!$A:$S,Content_!B$1+6,FALSE),Content_!$D$7=3,VLOOKUP(Content_!$A30,Translation!$A:$S,Content_!B$1+12,FALSE))</f>
        <v>Обучение</v>
      </c>
    </row>
    <row r="31" spans="1:2" ht="27" customHeight="1">
      <c r="A31" s="264" t="s">
        <v>642</v>
      </c>
      <c r="B31" s="5" t="str" cm="1">
        <f t="array" ref="B31">_xlfn.IFS(Content_!$D$7=1,VLOOKUP(Content_!$A31,Translation!$A:$S,Content_!B$1,FALSE),Content_!$D$7=2,VLOOKUP(Content_!$A31,Translation!$A:$S,Content_!B$1+6,FALSE),Content_!$D$7=3,VLOOKUP(Content_!$A31,Translation!$A:$S,Content_!B$1+12,FALSE))</f>
        <v>Охрана труда и промышленная безопасность</v>
      </c>
    </row>
    <row r="32" spans="1:2" ht="27.5" customHeight="1">
      <c r="A32" s="264" t="s">
        <v>643</v>
      </c>
      <c r="B32" s="5" t="str" cm="1">
        <f t="array" ref="B32">_xlfn.IFS(Content_!$D$7=1,VLOOKUP(Content_!$A32,Translation!$A:$S,Content_!B$1,FALSE),Content_!$D$7=2,VLOOKUP(Content_!$A32,Translation!$A:$S,Content_!B$1+6,FALSE),Content_!$D$7=3,VLOOKUP(Content_!$A32,Translation!$A:$S,Content_!B$1+12,FALSE))</f>
        <v>Местные сообщества</v>
      </c>
    </row>
    <row r="33" spans="1:2" ht="27" customHeight="1">
      <c r="A33" s="264" t="s">
        <v>644</v>
      </c>
      <c r="B33" s="5" t="str" cm="1">
        <f t="array" ref="B33">_xlfn.IFS(Content_!$D$7=1,VLOOKUP(Content_!$A33,Translation!$A:$S,Content_!B$1,FALSE),Content_!$D$7=2,VLOOKUP(Content_!$A33,Translation!$A:$S,Content_!B$1+6,FALSE),Content_!$D$7=3,VLOOKUP(Content_!$A33,Translation!$A:$S,Content_!B$1+12,FALSE))</f>
        <v>Корпоративное управление</v>
      </c>
    </row>
    <row r="34" spans="1:2" ht="29" customHeight="1">
      <c r="A34" s="264" t="s">
        <v>645</v>
      </c>
      <c r="B34" s="5" t="str" cm="1">
        <f t="array" ref="B34">_xlfn.IFS(Content_!$D$7=1,VLOOKUP(Content_!$A34,Translation!$A:$S,Content_!B$1,FALSE),Content_!$D$7=2,VLOOKUP(Content_!$A34,Translation!$A:$S,Content_!B$1+6,FALSE),Content_!$D$7=3,VLOOKUP(Content_!$A34,Translation!$A:$S,Content_!B$1+12,FALSE))</f>
        <v xml:space="preserve">Финансы </v>
      </c>
    </row>
    <row r="35" spans="1:2" ht="30" customHeight="1">
      <c r="A35" s="264" t="s">
        <v>702</v>
      </c>
      <c r="B35" s="5" t="str" cm="1">
        <f t="array" ref="B35">_xlfn.IFS(Content_!$D$7=1,VLOOKUP(Content_!$A35,Translation!$A:$S,Content_!B$1,FALSE),Content_!$D$7=2,VLOOKUP(Content_!$A35,Translation!$A:$S,Content_!B$1+6,FALSE),Content_!$D$7=3,VLOOKUP(Content_!$A35,Translation!$A:$S,Content_!B$1+12,FALSE))</f>
        <v>Закупки</v>
      </c>
    </row>
    <row r="36" spans="1:2" ht="27.5" customHeight="1">
      <c r="A36" s="264" t="s">
        <v>837</v>
      </c>
      <c r="B36" s="5" t="str" cm="1">
        <f t="array" ref="B36">_xlfn.IFS(Content_!$D$7=1,VLOOKUP(Content_!$A36,Translation!$A:$S,Content_!B$1,FALSE),Content_!$D$7=2,VLOOKUP(Content_!$A36,Translation!$A:$S,Content_!B$1+6,FALSE),Content_!$D$7=3,VLOOKUP(Content_!$A36,Translation!$A:$S,Content_!B$1+12,FALSE))</f>
        <v>Комплаенс</v>
      </c>
    </row>
    <row r="37" spans="1:2" ht="23" customHeight="1">
      <c r="A37" s="264" t="s">
        <v>838</v>
      </c>
      <c r="B37" s="5" t="str" cm="1">
        <f t="array" ref="B37">_xlfn.IFS(Content_!$D$7=1,VLOOKUP(Content_!$A37,Translation!$A:$S,Content_!B$1,FALSE),Content_!$D$7=2,VLOOKUP(Content_!$A37,Translation!$A:$S,Content_!B$1+6,FALSE),Content_!$D$7=3,VLOOKUP(Content_!$A37,Translation!$A:$S,Content_!B$1+12,FALSE))</f>
        <v>Производственные показатели</v>
      </c>
    </row>
    <row r="38" spans="2:2" ht="15.5">
      <c r="B38" s="43"/>
    </row>
    <row r="39" spans="2:2" ht="15.5">
      <c r="B39" s="42"/>
    </row>
    <row r="40" spans="2:2" ht="15.5">
      <c r="B40" s="42"/>
    </row>
  </sheetData>
  <sheetProtection algorithmName="SHA-512" hashValue="ekTvtRtU5ZOz7DfiYy/43GoNPPXePc9SrWVCP2Xf2bG5bPX/P7gW5KNKrdhWeq9rckKVdtsEh5cZ30DEl8250A==" saltValue="zxE2hzudWAgWewlu9u+DdA==" spinCount="100000" sheet="1" objects="1" scenarios="1"/>
  <hyperlinks>
    <hyperlink ref="B20" display="'GRI Content'!A1"/>
    <hyperlink ref="B21" display="'SASB Content'!A1"/>
    <hyperlink ref="B22" display="Figures!A1"/>
    <hyperlink ref="B23" display="Emissions!A1"/>
    <hyperlink ref="B24" display="'Water resources'!A1"/>
    <hyperlink ref="B25" display="Energy!A1"/>
    <hyperlink ref="B26" display="Waste!A1"/>
    <hyperlink ref="B27" display="Expenditure!A1"/>
    <hyperlink ref="B28" display="Employees!A1"/>
    <hyperlink ref="B29" display="'Diversity&amp;Inclusion'!A1"/>
    <hyperlink ref="B30" display="Training!A1"/>
    <hyperlink ref="B31" display="HSE!A1"/>
    <hyperlink ref="B32" display="'Local communities'!A1"/>
    <hyperlink ref="B33" display="'Corporate governance'!A1"/>
    <hyperlink ref="B34" display="Financial!A1"/>
    <hyperlink ref="B35" display="Procurement!A1"/>
    <hyperlink ref="B36" display="Compliance!A1"/>
    <hyperlink ref="B37" display="'Operational indicators'!A1"/>
    <hyperlink ref="B19" display="Content!A1"/>
  </hyperlinks>
  <pageMargins left="0.7" right="0.7" top="0.75" bottom="0.75" header="0.3" footer="0.3"/>
  <pageSetup orientation="portrait" paperSize="9" r:id="rId6"/>
  <drawing r:id="rId4"/>
  <legacyDrawing r:id="rId5"/>
  <mc:AlternateContent xmlns:mc="http://schemas.openxmlformats.org/markup-compatibility/2006">
    <mc:Choice Requires="x14">
      <controls>
        <mc:AlternateContent xmlns:mc="http://schemas.openxmlformats.org/markup-compatibility/2006">
          <mc:Choice Requires="x14">
            <control shapeId="6145" r:id="rId1" name="Option Button 1">
              <controlPr defaultSize="0" autoLine="0" linkedCell="$D$7" autoPict="0">
                <anchor moveWithCells="1">
                  <from>
                    <xdr:col>0</xdr:col>
                    <xdr:colOff>488950</xdr:colOff>
                    <xdr:row>7</xdr:row>
                    <xdr:rowOff>0</xdr:rowOff>
                  </from>
                  <to>
                    <xdr:col>1</xdr:col>
                    <xdr:colOff>1447800</xdr:colOff>
                    <xdr:row>12</xdr:row>
                    <xdr:rowOff>82550</xdr:rowOff>
                  </to>
                </anchor>
              </controlPr>
            </control>
          </mc:Choice>
        </mc:AlternateContent>
        <mc:AlternateContent xmlns:mc="http://schemas.openxmlformats.org/markup-compatibility/2006">
          <mc:Choice Requires="x14">
            <control shapeId="6146" r:id="rId2" name="Option Button 2">
              <controlPr defaultSize="0" autoLine="0" linkedCell="$D$7" autoPict="0">
                <anchor moveWithCells="1">
                  <from>
                    <xdr:col>0</xdr:col>
                    <xdr:colOff>495300</xdr:colOff>
                    <xdr:row>10</xdr:row>
                    <xdr:rowOff>95250</xdr:rowOff>
                  </from>
                  <to>
                    <xdr:col>1</xdr:col>
                    <xdr:colOff>1549400</xdr:colOff>
                    <xdr:row>12</xdr:row>
                    <xdr:rowOff>19050</xdr:rowOff>
                  </to>
                </anchor>
              </controlPr>
            </control>
          </mc:Choice>
        </mc:AlternateContent>
        <mc:AlternateContent xmlns:mc="http://schemas.openxmlformats.org/markup-compatibility/2006">
          <mc:Choice Requires="x14">
            <control shapeId="6147" r:id="rId3" name="Option Button 3">
              <controlPr defaultSize="0" autoLine="0" linkedCell="$D$7" autoPict="0">
                <anchor moveWithCells="1">
                  <from>
                    <xdr:col>0</xdr:col>
                    <xdr:colOff>488950</xdr:colOff>
                    <xdr:row>12</xdr:row>
                    <xdr:rowOff>44450</xdr:rowOff>
                  </from>
                  <to>
                    <xdr:col>1</xdr:col>
                    <xdr:colOff>1327150</xdr:colOff>
                    <xdr:row>13</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ABF3EA5-EBAA-40FF-87CC-3D00E68B17E7}">
  <dimension ref="A8:B26"/>
  <sheetViews>
    <sheetView showGridLines="0" tabSelected="1" zoomScale="75" zoomScaleNormal="75" workbookViewId="0" topLeftCell="A1">
      <selection pane="topLeft" activeCell="C5" sqref="C5"/>
    </sheetView>
  </sheetViews>
  <sheetFormatPr defaultRowHeight="14.5"/>
  <cols>
    <col min="1" max="1" width="6.571428571428571" customWidth="1"/>
    <col min="2" max="2" width="29.142857142857142" customWidth="1"/>
  </cols>
  <sheetData>
    <row r="8" spans="1:2" ht="18">
      <c r="A8" s="264"/>
      <c r="B8" s="5" t="s">
        <v>404</v>
      </c>
    </row>
    <row r="9" spans="1:2" ht="18">
      <c r="A9" s="264"/>
      <c r="B9" s="5" t="s">
        <v>1033</v>
      </c>
    </row>
    <row r="10" spans="1:2" ht="18">
      <c r="A10" s="264"/>
      <c r="B10" s="5" t="s">
        <v>1031</v>
      </c>
    </row>
    <row r="11" spans="1:2" ht="18">
      <c r="A11" s="264"/>
      <c r="B11" s="5" t="s">
        <v>1032</v>
      </c>
    </row>
    <row r="12" spans="1:2" ht="18">
      <c r="A12" s="264"/>
      <c r="B12" s="5" t="s">
        <v>406</v>
      </c>
    </row>
    <row r="13" spans="1:2" ht="18">
      <c r="A13" s="264"/>
      <c r="B13" s="5" t="s">
        <v>296</v>
      </c>
    </row>
    <row r="14" spans="1:2" ht="18">
      <c r="A14" s="264"/>
      <c r="B14" s="5" t="s">
        <v>384</v>
      </c>
    </row>
    <row r="15" spans="1:2" ht="18">
      <c r="A15" s="264"/>
      <c r="B15" s="5" t="s">
        <v>407</v>
      </c>
    </row>
    <row r="16" spans="1:2" ht="18">
      <c r="A16" s="264"/>
      <c r="B16" s="5" t="s">
        <v>408</v>
      </c>
    </row>
    <row r="17" spans="1:2" ht="18">
      <c r="A17" s="264"/>
      <c r="B17" s="5" t="s">
        <v>297</v>
      </c>
    </row>
    <row r="18" spans="1:2" ht="18">
      <c r="A18" s="264"/>
      <c r="B18" s="5" t="s">
        <v>394</v>
      </c>
    </row>
    <row r="19" spans="1:2" ht="18">
      <c r="A19" s="264"/>
      <c r="B19" s="5" t="s">
        <v>154</v>
      </c>
    </row>
    <row r="20" spans="1:2" ht="18">
      <c r="A20" s="264"/>
      <c r="B20" s="5" t="s">
        <v>713</v>
      </c>
    </row>
    <row r="21" spans="1:2" ht="18">
      <c r="A21" s="264"/>
      <c r="B21" s="5" t="s">
        <v>396</v>
      </c>
    </row>
    <row r="22" spans="1:2" ht="18">
      <c r="A22" s="264"/>
      <c r="B22" s="5" t="s">
        <v>410</v>
      </c>
    </row>
    <row r="23" spans="1:2" ht="18">
      <c r="A23" s="264"/>
      <c r="B23" s="5" t="s">
        <v>411</v>
      </c>
    </row>
    <row r="24" spans="1:2" ht="18">
      <c r="A24" s="264"/>
      <c r="B24" s="5" t="s">
        <v>412</v>
      </c>
    </row>
    <row r="25" spans="1:2" ht="18">
      <c r="A25" s="264"/>
      <c r="B25" s="5" t="s">
        <v>399</v>
      </c>
    </row>
    <row r="26" spans="1:2" ht="18">
      <c r="A26" s="264"/>
      <c r="B26" s="5" t="s">
        <v>400</v>
      </c>
    </row>
  </sheetData>
  <sheetProtection algorithmName="SHA-512" hashValue="9rS2AaYbGp3LAbcgCNBYuSle9joUN/cdr8l/L85bPtMpZuXet5pRyBqZ3v9Z6JMTXQ3Nep6BXoS/K+Ekxd85bQ==" saltValue="G/Rnska2JEGRAdIzStc76Q==" spinCount="100000" sheet="1" objects="1" scenarios="1"/>
  <hyperlinks>
    <hyperlink ref="B9" display="Содержание GRI "/>
    <hyperlink ref="B10" display="Содержание SASB"/>
    <hyperlink ref="B11" display="Графики"/>
    <hyperlink ref="B12" display="Выбросы"/>
    <hyperlink ref="B13" display="Водные ресурсы"/>
    <hyperlink ref="B14" display="Энергопотребление"/>
    <hyperlink ref="B15" display="Отходы"/>
    <hyperlink ref="B16" display="Расходы на охрану окружающей среды"/>
    <hyperlink ref="B17" display="Работники"/>
    <hyperlink ref="B18" display="Разнообразие и инклюзивность"/>
    <hyperlink ref="B19" display="Обучение"/>
    <hyperlink ref="B20" display="Охрана труда и промышленная безопасность"/>
    <hyperlink ref="B21" display="Местные сообщества"/>
    <hyperlink ref="B22" display="Корпоративное управление"/>
    <hyperlink ref="B23" display="Финансы "/>
    <hyperlink ref="B24" display="Закупки"/>
    <hyperlink ref="B25" display="Комплаенс"/>
    <hyperlink ref="B26" display="Производственные показатели"/>
    <hyperlink ref="B8" display="Содержание"/>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1BD1842-56BB-4441-B9D0-0320CAA2569A}">
  <sheetPr codeName="Sheet3"/>
  <dimension ref="A1:G36"/>
  <sheetViews>
    <sheetView showGridLines="0" zoomScale="75" zoomScaleNormal="75" workbookViewId="0" topLeftCell="A1">
      <selection pane="topLeft" activeCell="B6" sqref="B6"/>
    </sheetView>
  </sheetViews>
  <sheetFormatPr defaultRowHeight="14.5"/>
  <cols>
    <col min="1" max="1" width="7.428571428571429" style="264" customWidth="1"/>
    <col min="2" max="2" width="29.857142857142858" style="44" customWidth="1"/>
    <col min="3" max="3" width="46.714285714285715" customWidth="1"/>
    <col min="4" max="4" width="39" customWidth="1"/>
  </cols>
  <sheetData>
    <row r="1" spans="1:7" ht="14.5">
      <c r="A1" s="264">
        <v>1</v>
      </c>
      <c r="B1" s="265">
        <v>2</v>
      </c>
      <c r="C1" s="264">
        <v>3</v>
      </c>
      <c r="D1" s="264">
        <v>4</v>
      </c>
      <c r="E1" s="264">
        <v>5</v>
      </c>
      <c r="F1" s="264">
        <v>6</v>
      </c>
      <c r="G1" s="264">
        <v>7</v>
      </c>
    </row>
    <row r="6" spans="1:2" ht="37">
      <c r="A6" s="266" t="s">
        <v>1423</v>
      </c>
      <c r="B6" s="329" t="str" cm="1">
        <f t="array" ref="B6">_xlfn.IFS(Content_!$D$7=1,VLOOKUP('GRI Content'!$A6,Translation!$A:$S,'GRI Content'!B$1,FALSE),Content_!$D$7=2,VLOOKUP('GRI Content'!$A6,Translation!$A:$S,'GRI Content'!B$1+6,FALSE),Content_!$D$7=3,VLOOKUP('GRI Content'!$A6,Translation!$A:$S,'GRI Content'!B$1+12,FALSE))</f>
        <v>Указатель содержания GRI</v>
      </c>
    </row>
    <row r="7" spans="1:1" ht="14.5">
      <c r="A7" s="266" t="s">
        <v>1424</v>
      </c>
    </row>
    <row r="8" spans="1:4" ht="15.5">
      <c r="A8" s="266" t="s">
        <v>1425</v>
      </c>
      <c r="B8" s="322" t="str" cm="1">
        <f t="array" ref="B8">_xlfn.IFS(Content_!$D$7=1,VLOOKUP('GRI Content'!$A8,Translation!$A:$S,'GRI Content'!B$1,FALSE),Content_!$D$7=2,VLOOKUP('GRI Content'!$A8,Translation!$A:$S,'GRI Content'!B$1+6,FALSE),Content_!$D$7=3,VLOOKUP('GRI Content'!$A8,Translation!$A:$S,'GRI Content'!B$1+12,FALSE))</f>
        <v>Стандарт GRI</v>
      </c>
      <c r="C8" s="29" t="str" cm="1">
        <f t="array" ref="C8">_xlfn.IFS(Content_!$D$7=1,VLOOKUP('GRI Content'!$A8,Translation!$A:$S,'GRI Content'!C$1,FALSE),Content_!$D$7=2,VLOOKUP('GRI Content'!$A8,Translation!$A:$S,'GRI Content'!C$1+6,FALSE),Content_!$D$7=3,VLOOKUP('GRI Content'!$A8,Translation!$A:$S,'GRI Content'!C$1+12,FALSE))</f>
        <v>Номер и название показателя</v>
      </c>
      <c r="D8" s="29" t="str" cm="1">
        <f t="array" ref="D8">_xlfn.IFS(Content_!$D$7=1,VLOOKUP('GRI Content'!$A8,Translation!$A:$S,'GRI Content'!D$1,FALSE),Content_!$D$7=2,VLOOKUP('GRI Content'!$A8,Translation!$A:$S,'GRI Content'!D$1+6,FALSE),Content_!$D$7=3,VLOOKUP('GRI Content'!$A8,Translation!$A:$S,'GRI Content'!D$1+12,FALSE))</f>
        <v>Расположение в ESG Databook</v>
      </c>
    </row>
    <row r="9" spans="1:4" ht="14.5">
      <c r="A9" s="266" t="s">
        <v>1426</v>
      </c>
      <c r="B9" s="842" t="str" cm="1">
        <f t="array" ref="B9">_xlfn.IFS(Content_!$D$7=1,VLOOKUP('GRI Content'!$A9,Translation!$A:$S,'GRI Content'!B$1,FALSE),Content_!$D$7=2,VLOOKUP('GRI Content'!$A9,Translation!$A:$S,'GRI Content'!B$1+6,FALSE),Content_!$D$7=3,VLOOKUP('GRI Content'!$A9,Translation!$A:$S,'GRI Content'!B$1+12,FALSE))</f>
        <v>GRI 2 Общие раскрытия 2021</v>
      </c>
      <c r="C9" s="45" t="str" cm="1">
        <f t="array" ref="C9">_xlfn.IFS(Content_!$D$7=1,VLOOKUP('GRI Content'!$A9,Translation!$A:$S,'GRI Content'!C$1,FALSE),Content_!$D$7=2,VLOOKUP('GRI Content'!$A9,Translation!$A:$S,'GRI Content'!C$1+6,FALSE),Content_!$D$7=3,VLOOKUP('GRI Content'!$A9,Translation!$A:$S,'GRI Content'!C$1+12,FALSE))</f>
        <v>2-7 Работники</v>
      </c>
      <c r="D9" s="49" t="str" cm="1">
        <f t="array" ref="D9">_xlfn.IFS(Content_!$D$7=1,VLOOKUP('GRI Content'!$A9,Translation!$A:$S,'GRI Content'!D$1,FALSE),Content_!$D$7=2,VLOOKUP('GRI Content'!$A9,Translation!$A:$S,'GRI Content'!D$1+6,FALSE),Content_!$D$7=3,VLOOKUP('GRI Content'!$A9,Translation!$A:$S,'GRI Content'!D$1+12,FALSE))</f>
        <v>Вкладка Работники</v>
      </c>
    </row>
    <row r="10" spans="1:4" ht="30.5" customHeight="1">
      <c r="A10" s="266" t="s">
        <v>1427</v>
      </c>
      <c r="B10" s="840" cm="1">
        <f t="array" ref="B10">_xlfn.IFS(Content_!$D$7=1,VLOOKUP('GRI Content'!$A10,Translation!$A:$S,'GRI Content'!B$1,FALSE),Content_!$D$7=2,VLOOKUP('GRI Content'!$A10,Translation!$A:$S,'GRI Content'!B$1+6,FALSE),Content_!$D$7=3,VLOOKUP('GRI Content'!$A10,Translation!$A:$S,'GRI Content'!B$1+12,FALSE))</f>
        <v>0</v>
      </c>
      <c r="C10" s="252" t="str" cm="1">
        <f t="array" ref="C10">_xlfn.IFS(Content_!$D$7=1,VLOOKUP('GRI Content'!$A10,Translation!$A:$S,'GRI Content'!C$1,FALSE),Content_!$D$7=2,VLOOKUP('GRI Content'!$A10,Translation!$A:$S,'GRI Content'!C$1+6,FALSE),Content_!$D$7=3,VLOOKUP('GRI Content'!$A10,Translation!$A:$S,'GRI Content'!C$1+12,FALSE))</f>
        <v>2-8 Работники, которые не являются работниками организации</v>
      </c>
      <c r="D10" s="53" t="str" cm="1">
        <f t="array" ref="D10">_xlfn.IFS(Content_!$D$7=1,VLOOKUP('GRI Content'!$A10,Translation!$A:$S,'GRI Content'!D$1,FALSE),Content_!$D$7=2,VLOOKUP('GRI Content'!$A10,Translation!$A:$S,'GRI Content'!D$1+6,FALSE),Content_!$D$7=3,VLOOKUP('GRI Content'!$A10,Translation!$A:$S,'GRI Content'!D$1+12,FALSE))</f>
        <v>Вкладка Работники</v>
      </c>
    </row>
    <row r="11" spans="1:4" ht="31" customHeight="1">
      <c r="A11" s="266" t="s">
        <v>1428</v>
      </c>
      <c r="B11" s="840" cm="1">
        <f t="array" ref="B11">_xlfn.IFS(Content_!$D$7=1,VLOOKUP('GRI Content'!$A11,Translation!$A:$S,'GRI Content'!B$1,FALSE),Content_!$D$7=2,VLOOKUP('GRI Content'!$A11,Translation!$A:$S,'GRI Content'!B$1+6,FALSE),Content_!$D$7=3,VLOOKUP('GRI Content'!$A11,Translation!$A:$S,'GRI Content'!B$1+12,FALSE))</f>
        <v>0</v>
      </c>
      <c r="C11" s="45" t="str" cm="1">
        <f t="array" ref="C11">_xlfn.IFS(Content_!$D$7=1,VLOOKUP('GRI Content'!$A11,Translation!$A:$S,'GRI Content'!C$1,FALSE),Content_!$D$7=2,VLOOKUP('GRI Content'!$A11,Translation!$A:$S,'GRI Content'!C$1+6,FALSE),Content_!$D$7=3,VLOOKUP('GRI Content'!$A11,Translation!$A:$S,'GRI Content'!C$1+12,FALSE))</f>
        <v>2-9 Структура и состав органов
управления</v>
      </c>
      <c r="D11" s="49" t="str" cm="1">
        <f t="array" ref="D11">_xlfn.IFS(Content_!$D$7=1,VLOOKUP('GRI Content'!$A11,Translation!$A:$S,'GRI Content'!D$1,FALSE),Content_!$D$7=2,VLOOKUP('GRI Content'!$A11,Translation!$A:$S,'GRI Content'!D$1+6,FALSE),Content_!$D$7=3,VLOOKUP('GRI Content'!$A11,Translation!$A:$S,'GRI Content'!D$1+12,FALSE))</f>
        <v>Вкладка Корпоративное управление</v>
      </c>
    </row>
    <row r="12" spans="1:4" ht="14.5">
      <c r="A12" s="266" t="s">
        <v>1429</v>
      </c>
      <c r="B12" s="843" cm="1">
        <f t="array" ref="B12">_xlfn.IFS(Content_!$D$7=1,VLOOKUP('GRI Content'!$A12,Translation!$A:$S,'GRI Content'!B$1,FALSE),Content_!$D$7=2,VLOOKUP('GRI Content'!$A12,Translation!$A:$S,'GRI Content'!B$1+6,FALSE),Content_!$D$7=3,VLOOKUP('GRI Content'!$A12,Translation!$A:$S,'GRI Content'!B$1+12,FALSE))</f>
        <v>0</v>
      </c>
      <c r="C12" s="45" t="str" cm="1">
        <f t="array" ref="C12">_xlfn.IFS(Content_!$D$7=1,VLOOKUP('GRI Content'!$A12,Translation!$A:$S,'GRI Content'!C$1,FALSE),Content_!$D$7=2,VLOOKUP('GRI Content'!$A12,Translation!$A:$S,'GRI Content'!C$1+6,FALSE),Content_!$D$7=3,VLOOKUP('GRI Content'!$A12,Translation!$A:$S,'GRI Content'!C$1+12,FALSE))</f>
        <v>2-27 Соблюдение законов и нормативных актов</v>
      </c>
      <c r="D12" s="49" t="str" cm="1">
        <f t="array" ref="D12">_xlfn.IFS(Content_!$D$7=1,VLOOKUP('GRI Content'!$A12,Translation!$A:$S,'GRI Content'!D$1,FALSE),Content_!$D$7=2,VLOOKUP('GRI Content'!$A12,Translation!$A:$S,'GRI Content'!D$1+6,FALSE),Content_!$D$7=3,VLOOKUP('GRI Content'!$A12,Translation!$A:$S,'GRI Content'!D$1+12,FALSE))</f>
        <v>Вкладка Комплаенс</v>
      </c>
    </row>
    <row r="13" spans="1:4" ht="28">
      <c r="A13" s="266" t="s">
        <v>1430</v>
      </c>
      <c r="B13" s="47" t="str" cm="1">
        <f t="array" ref="B13">_xlfn.IFS(Content_!$D$7=1,VLOOKUP('GRI Content'!$A13,Translation!$A:$S,'GRI Content'!B$1,FALSE),Content_!$D$7=2,VLOOKUP('GRI Content'!$A13,Translation!$A:$S,'GRI Content'!B$1+6,FALSE),Content_!$D$7=3,VLOOKUP('GRI Content'!$A13,Translation!$A:$S,'GRI Content'!B$1+12,FALSE))</f>
        <v>GRI 201 Экономическая результативность 2016</v>
      </c>
      <c r="C13" s="47" t="str" cm="1">
        <f t="array" ref="C13">_xlfn.IFS(Content_!$D$7=1,VLOOKUP('GRI Content'!$A13,Translation!$A:$S,'GRI Content'!C$1,FALSE),Content_!$D$7=2,VLOOKUP('GRI Content'!$A13,Translation!$A:$S,'GRI Content'!C$1+6,FALSE),Content_!$D$7=3,VLOOKUP('GRI Content'!$A13,Translation!$A:$S,'GRI Content'!C$1+12,FALSE))</f>
        <v>201-1 Прямая экономическая стоимость, созданная и распределенная</v>
      </c>
      <c r="D13" s="49" t="str" cm="1">
        <f t="array" ref="D13">_xlfn.IFS(Content_!$D$7=1,VLOOKUP('GRI Content'!$A13,Translation!$A:$S,'GRI Content'!D$1,FALSE),Content_!$D$7=2,VLOOKUP('GRI Content'!$A13,Translation!$A:$S,'GRI Content'!D$1+6,FALSE),Content_!$D$7=3,VLOOKUP('GRI Content'!$A13,Translation!$A:$S,'GRI Content'!D$1+12,FALSE))</f>
        <v xml:space="preserve">Вкладка Финансы </v>
      </c>
    </row>
    <row r="14" spans="1:4" ht="28">
      <c r="A14" s="266" t="s">
        <v>1431</v>
      </c>
      <c r="B14" s="252" t="str" cm="1">
        <f t="array" ref="B14">_xlfn.IFS(Content_!$D$7=1,VLOOKUP('GRI Content'!$A14,Translation!$A:$S,'GRI Content'!B$1,FALSE),Content_!$D$7=2,VLOOKUP('GRI Content'!$A14,Translation!$A:$S,'GRI Content'!B$1+6,FALSE),Content_!$D$7=3,VLOOKUP('GRI Content'!$A14,Translation!$A:$S,'GRI Content'!B$1+12,FALSE))</f>
        <v>GRI 204 Практика закупок 2016</v>
      </c>
      <c r="C14" s="47" t="str" cm="1">
        <f t="array" ref="C14">_xlfn.IFS(Content_!$D$7=1,VLOOKUP('GRI Content'!$A14,Translation!$A:$S,'GRI Content'!C$1,FALSE),Content_!$D$7=2,VLOOKUP('GRI Content'!$A14,Translation!$A:$S,'GRI Content'!C$1+6,FALSE),Content_!$D$7=3,VLOOKUP('GRI Content'!$A14,Translation!$A:$S,'GRI Content'!C$1+12,FALSE))</f>
        <v>204-1 Доля расходов на местных поставщиков</v>
      </c>
      <c r="D14" s="49" t="str" cm="1">
        <f t="array" ref="D14">_xlfn.IFS(Content_!$D$7=1,VLOOKUP('GRI Content'!$A14,Translation!$A:$S,'GRI Content'!D$1,FALSE),Content_!$D$7=2,VLOOKUP('GRI Content'!$A14,Translation!$A:$S,'GRI Content'!D$1+6,FALSE),Content_!$D$7=3,VLOOKUP('GRI Content'!$A14,Translation!$A:$S,'GRI Content'!D$1+12,FALSE))</f>
        <v>Вкладка Закупки</v>
      </c>
    </row>
    <row r="15" spans="1:4" ht="42">
      <c r="A15" s="266" t="s">
        <v>1432</v>
      </c>
      <c r="B15" s="842" t="str" cm="1">
        <f t="array" ref="B15">_xlfn.IFS(Content_!$D$7=1,VLOOKUP('GRI Content'!$A15,Translation!$A:$S,'GRI Content'!B$1,FALSE),Content_!$D$7=2,VLOOKUP('GRI Content'!$A15,Translation!$A:$S,'GRI Content'!B$1+6,FALSE),Content_!$D$7=3,VLOOKUP('GRI Content'!$A15,Translation!$A:$S,'GRI Content'!B$1+12,FALSE))</f>
        <v>GRI 205 Противодействие коррупции 2016</v>
      </c>
      <c r="C15" s="45" t="str" cm="1">
        <f t="array" ref="C15">_xlfn.IFS(Content_!$D$7=1,VLOOKUP('GRI Content'!$A15,Translation!$A:$S,'GRI Content'!C$1,FALSE),Content_!$D$7=2,VLOOKUP('GRI Content'!$A15,Translation!$A:$S,'GRI Content'!C$1+6,FALSE),Content_!$D$7=3,VLOOKUP('GRI Content'!$A15,Translation!$A:$S,'GRI Content'!C$1+12,FALSE))</f>
        <v>205-2 Информирование и обучение по вопросам антикоррупционной политики и процедур</v>
      </c>
      <c r="D15" s="49" t="str" cm="1">
        <f t="array" ref="D15">_xlfn.IFS(Content_!$D$7=1,VLOOKUP('GRI Content'!$A15,Translation!$A:$S,'GRI Content'!D$1,FALSE),Content_!$D$7=2,VLOOKUP('GRI Content'!$A15,Translation!$A:$S,'GRI Content'!D$1+6,FALSE),Content_!$D$7=3,VLOOKUP('GRI Content'!$A15,Translation!$A:$S,'GRI Content'!D$1+12,FALSE))</f>
        <v>Вкладка Комплаенс</v>
      </c>
    </row>
    <row r="16" spans="1:4" ht="28">
      <c r="A16" s="266" t="s">
        <v>1433</v>
      </c>
      <c r="B16" s="843" cm="1">
        <f t="array" ref="B16">_xlfn.IFS(Content_!$D$7=1,VLOOKUP('GRI Content'!$A16,Translation!$A:$S,'GRI Content'!B$1,FALSE),Content_!$D$7=2,VLOOKUP('GRI Content'!$A16,Translation!$A:$S,'GRI Content'!B$1+6,FALSE),Content_!$D$7=3,VLOOKUP('GRI Content'!$A16,Translation!$A:$S,'GRI Content'!B$1+12,FALSE))</f>
        <v>0</v>
      </c>
      <c r="C16" s="47" t="str" cm="1">
        <f t="array" ref="C16">_xlfn.IFS(Content_!$D$7=1,VLOOKUP('GRI Content'!$A16,Translation!$A:$S,'GRI Content'!C$1,FALSE),Content_!$D$7=2,VLOOKUP('GRI Content'!$A16,Translation!$A:$S,'GRI Content'!C$1+6,FALSE),Content_!$D$7=3,VLOOKUP('GRI Content'!$A16,Translation!$A:$S,'GRI Content'!C$1+12,FALSE))</f>
        <v>205-3 Подтвержденные случаи коррупции и предпринятые меры</v>
      </c>
      <c r="D16" s="49" t="str" cm="1">
        <f t="array" ref="D16">_xlfn.IFS(Content_!$D$7=1,VLOOKUP('GRI Content'!$A16,Translation!$A:$S,'GRI Content'!D$1,FALSE),Content_!$D$7=2,VLOOKUP('GRI Content'!$A16,Translation!$A:$S,'GRI Content'!D$1+6,FALSE),Content_!$D$7=3,VLOOKUP('GRI Content'!$A16,Translation!$A:$S,'GRI Content'!D$1+12,FALSE))</f>
        <v>Вкладка Комплаенс</v>
      </c>
    </row>
    <row r="17" spans="1:4" ht="14.5">
      <c r="A17" s="266" t="s">
        <v>1434</v>
      </c>
      <c r="B17" s="842" t="str" cm="1">
        <f t="array" ref="B17">_xlfn.IFS(Content_!$D$7=1,VLOOKUP('GRI Content'!$A17,Translation!$A:$S,'GRI Content'!B$1,FALSE),Content_!$D$7=2,VLOOKUP('GRI Content'!$A17,Translation!$A:$S,'GRI Content'!B$1+6,FALSE),Content_!$D$7=3,VLOOKUP('GRI Content'!$A17,Translation!$A:$S,'GRI Content'!B$1+12,FALSE))</f>
        <v>GRI 302 Энергия 2016</v>
      </c>
      <c r="C17" s="45" t="str" cm="1">
        <f t="array" ref="C17">_xlfn.IFS(Content_!$D$7=1,VLOOKUP('GRI Content'!$A17,Translation!$A:$S,'GRI Content'!C$1,FALSE),Content_!$D$7=2,VLOOKUP('GRI Content'!$A17,Translation!$A:$S,'GRI Content'!C$1+6,FALSE),Content_!$D$7=3,VLOOKUP('GRI Content'!$A17,Translation!$A:$S,'GRI Content'!C$1+12,FALSE))</f>
        <v xml:space="preserve">302-1 Потребление энергии внутри организации </v>
      </c>
      <c r="D17" s="49" t="str" cm="1">
        <f t="array" ref="D17">_xlfn.IFS(Content_!$D$7=1,VLOOKUP('GRI Content'!$A17,Translation!$A:$S,'GRI Content'!D$1,FALSE),Content_!$D$7=2,VLOOKUP('GRI Content'!$A17,Translation!$A:$S,'GRI Content'!D$1+6,FALSE),Content_!$D$7=3,VLOOKUP('GRI Content'!$A17,Translation!$A:$S,'GRI Content'!D$1+12,FALSE))</f>
        <v>Вкладка Энергопотребление</v>
      </c>
    </row>
    <row r="18" spans="1:4" ht="14.5">
      <c r="A18" s="266" t="s">
        <v>1435</v>
      </c>
      <c r="B18" s="840" cm="1">
        <f t="array" ref="B18">_xlfn.IFS(Content_!$D$7=1,VLOOKUP('GRI Content'!$A18,Translation!$A:$S,'GRI Content'!B$1,FALSE),Content_!$D$7=2,VLOOKUP('GRI Content'!$A18,Translation!$A:$S,'GRI Content'!B$1+6,FALSE),Content_!$D$7=3,VLOOKUP('GRI Content'!$A18,Translation!$A:$S,'GRI Content'!B$1+12,FALSE))</f>
        <v>0</v>
      </c>
      <c r="C18" s="45" t="str" cm="1">
        <f t="array" ref="C18">_xlfn.IFS(Content_!$D$7=1,VLOOKUP('GRI Content'!$A18,Translation!$A:$S,'GRI Content'!C$1,FALSE),Content_!$D$7=2,VLOOKUP('GRI Content'!$A18,Translation!$A:$S,'GRI Content'!C$1+6,FALSE),Content_!$D$7=3,VLOOKUP('GRI Content'!$A18,Translation!$A:$S,'GRI Content'!C$1+12,FALSE))</f>
        <v>302-3 Энергоемкость</v>
      </c>
      <c r="D18" s="49" t="str" cm="1">
        <f t="array" ref="D18">_xlfn.IFS(Content_!$D$7=1,VLOOKUP('GRI Content'!$A18,Translation!$A:$S,'GRI Content'!D$1,FALSE),Content_!$D$7=2,VLOOKUP('GRI Content'!$A18,Translation!$A:$S,'GRI Content'!D$1+6,FALSE),Content_!$D$7=3,VLOOKUP('GRI Content'!$A18,Translation!$A:$S,'GRI Content'!D$1+12,FALSE))</f>
        <v>Вкладка Энергопотребление</v>
      </c>
    </row>
    <row r="19" spans="1:4" ht="14.5">
      <c r="A19" s="266" t="s">
        <v>1436</v>
      </c>
      <c r="B19" s="843" cm="1">
        <f t="array" ref="B19">_xlfn.IFS(Content_!$D$7=1,VLOOKUP('GRI Content'!$A19,Translation!$A:$S,'GRI Content'!B$1,FALSE),Content_!$D$7=2,VLOOKUP('GRI Content'!$A19,Translation!$A:$S,'GRI Content'!B$1+6,FALSE),Content_!$D$7=3,VLOOKUP('GRI Content'!$A19,Translation!$A:$S,'GRI Content'!B$1+12,FALSE))</f>
        <v>0</v>
      </c>
      <c r="C19" s="47" t="str" cm="1">
        <f t="array" ref="C19">_xlfn.IFS(Content_!$D$7=1,VLOOKUP('GRI Content'!$A19,Translation!$A:$S,'GRI Content'!C$1,FALSE),Content_!$D$7=2,VLOOKUP('GRI Content'!$A19,Translation!$A:$S,'GRI Content'!C$1+6,FALSE),Content_!$D$7=3,VLOOKUP('GRI Content'!$A19,Translation!$A:$S,'GRI Content'!C$1+12,FALSE))</f>
        <v>302-4 Сокращение энергопотребления</v>
      </c>
      <c r="D19" s="49" t="str" cm="1">
        <f t="array" ref="D19">_xlfn.IFS(Content_!$D$7=1,VLOOKUP('GRI Content'!$A19,Translation!$A:$S,'GRI Content'!D$1,FALSE),Content_!$D$7=2,VLOOKUP('GRI Content'!$A19,Translation!$A:$S,'GRI Content'!D$1+6,FALSE),Content_!$D$7=3,VLOOKUP('GRI Content'!$A19,Translation!$A:$S,'GRI Content'!D$1+12,FALSE))</f>
        <v>Вкладка Энергопотребление</v>
      </c>
    </row>
    <row r="20" spans="1:4" ht="14.5">
      <c r="A20" s="266" t="s">
        <v>1437</v>
      </c>
      <c r="B20" s="840" t="str" cm="1">
        <f t="array" ref="B20">_xlfn.IFS(Content_!$D$7=1,VLOOKUP('GRI Content'!$A20,Translation!$A:$S,'GRI Content'!B$1,FALSE),Content_!$D$7=2,VLOOKUP('GRI Content'!$A20,Translation!$A:$S,'GRI Content'!B$1+6,FALSE),Content_!$D$7=3,VLOOKUP('GRI Content'!$A20,Translation!$A:$S,'GRI Content'!B$1+12,FALSE))</f>
        <v>GRI 303 Вода и сбросы 2018</v>
      </c>
      <c r="C20" s="45" t="str" cm="1">
        <f t="array" ref="C20">_xlfn.IFS(Content_!$D$7=1,VLOOKUP('GRI Content'!$A20,Translation!$A:$S,'GRI Content'!C$1,FALSE),Content_!$D$7=2,VLOOKUP('GRI Content'!$A20,Translation!$A:$S,'GRI Content'!C$1+6,FALSE),Content_!$D$7=3,VLOOKUP('GRI Content'!$A20,Translation!$A:$S,'GRI Content'!C$1+12,FALSE))</f>
        <v>303-3 Водозабор</v>
      </c>
      <c r="D20" s="49" t="str" cm="1">
        <f t="array" ref="D20">_xlfn.IFS(Content_!$D$7=1,VLOOKUP('GRI Content'!$A20,Translation!$A:$S,'GRI Content'!D$1,FALSE),Content_!$D$7=2,VLOOKUP('GRI Content'!$A20,Translation!$A:$S,'GRI Content'!D$1+6,FALSE),Content_!$D$7=3,VLOOKUP('GRI Content'!$A20,Translation!$A:$S,'GRI Content'!D$1+12,FALSE))</f>
        <v>Вкладка Водные ресурсы</v>
      </c>
    </row>
    <row r="21" spans="1:4" ht="14.5">
      <c r="A21" s="266" t="s">
        <v>1438</v>
      </c>
      <c r="B21" s="840" cm="1">
        <f t="array" ref="B21">_xlfn.IFS(Content_!$D$7=1,VLOOKUP('GRI Content'!$A21,Translation!$A:$S,'GRI Content'!B$1,FALSE),Content_!$D$7=2,VLOOKUP('GRI Content'!$A21,Translation!$A:$S,'GRI Content'!B$1+6,FALSE),Content_!$D$7=3,VLOOKUP('GRI Content'!$A21,Translation!$A:$S,'GRI Content'!B$1+12,FALSE))</f>
        <v>0</v>
      </c>
      <c r="C21" s="45" t="str" cm="1">
        <f t="array" ref="C21">_xlfn.IFS(Content_!$D$7=1,VLOOKUP('GRI Content'!$A21,Translation!$A:$S,'GRI Content'!C$1,FALSE),Content_!$D$7=2,VLOOKUP('GRI Content'!$A21,Translation!$A:$S,'GRI Content'!C$1+6,FALSE),Content_!$D$7=3,VLOOKUP('GRI Content'!$A21,Translation!$A:$S,'GRI Content'!C$1+12,FALSE))</f>
        <v>303-4 Водоотведение</v>
      </c>
      <c r="D21" s="49" t="str" cm="1">
        <f t="array" ref="D21">_xlfn.IFS(Content_!$D$7=1,VLOOKUP('GRI Content'!$A21,Translation!$A:$S,'GRI Content'!D$1,FALSE),Content_!$D$7=2,VLOOKUP('GRI Content'!$A21,Translation!$A:$S,'GRI Content'!D$1+6,FALSE),Content_!$D$7=3,VLOOKUP('GRI Content'!$A21,Translation!$A:$S,'GRI Content'!D$1+12,FALSE))</f>
        <v>Вкладка Водные ресурсы</v>
      </c>
    </row>
    <row r="22" spans="1:4" ht="14.5">
      <c r="A22" s="266" t="s">
        <v>1439</v>
      </c>
      <c r="B22" s="843" cm="1">
        <f t="array" ref="B22">_xlfn.IFS(Content_!$D$7=1,VLOOKUP('GRI Content'!$A22,Translation!$A:$S,'GRI Content'!B$1,FALSE),Content_!$D$7=2,VLOOKUP('GRI Content'!$A22,Translation!$A:$S,'GRI Content'!B$1+6,FALSE),Content_!$D$7=3,VLOOKUP('GRI Content'!$A22,Translation!$A:$S,'GRI Content'!B$1+12,FALSE))</f>
        <v>0</v>
      </c>
      <c r="C22" s="47" t="str" cm="1">
        <f t="array" ref="C22">_xlfn.IFS(Content_!$D$7=1,VLOOKUP('GRI Content'!$A22,Translation!$A:$S,'GRI Content'!C$1,FALSE),Content_!$D$7=2,VLOOKUP('GRI Content'!$A22,Translation!$A:$S,'GRI Content'!C$1+6,FALSE),Content_!$D$7=3,VLOOKUP('GRI Content'!$A22,Translation!$A:$S,'GRI Content'!C$1+12,FALSE))</f>
        <v>303-5 Водопотребление</v>
      </c>
      <c r="D22" s="49" t="str" cm="1">
        <f t="array" ref="D22">_xlfn.IFS(Content_!$D$7=1,VLOOKUP('GRI Content'!$A22,Translation!$A:$S,'GRI Content'!D$1,FALSE),Content_!$D$7=2,VLOOKUP('GRI Content'!$A22,Translation!$A:$S,'GRI Content'!D$1+6,FALSE),Content_!$D$7=3,VLOOKUP('GRI Content'!$A22,Translation!$A:$S,'GRI Content'!D$1+12,FALSE))</f>
        <v>Вкладка Водные ресурсы</v>
      </c>
    </row>
    <row r="23" spans="1:4" ht="29" customHeight="1">
      <c r="A23" s="266" t="s">
        <v>1440</v>
      </c>
      <c r="B23" s="842" t="str" cm="1">
        <f t="array" ref="B23">_xlfn.IFS(Content_!$D$7=1,VLOOKUP('GRI Content'!$A23,Translation!$A:$S,'GRI Content'!B$1,FALSE),Content_!$D$7=2,VLOOKUP('GRI Content'!$A23,Translation!$A:$S,'GRI Content'!B$1+6,FALSE),Content_!$D$7=3,VLOOKUP('GRI Content'!$A23,Translation!$A:$S,'GRI Content'!B$1+12,FALSE))</f>
        <v>GRI 305 Эмиссии 2016</v>
      </c>
      <c r="C23" s="50" t="str" cm="1">
        <f t="array" ref="C23">_xlfn.IFS(Content_!$D$7=1,VLOOKUP('GRI Content'!$A23,Translation!$A:$S,'GRI Content'!C$1,FALSE),Content_!$D$7=2,VLOOKUP('GRI Content'!$A23,Translation!$A:$S,'GRI Content'!C$1+6,FALSE),Content_!$D$7=3,VLOOKUP('GRI Content'!$A23,Translation!$A:$S,'GRI Content'!C$1+12,FALSE))</f>
        <v>305-1 Прямые выбросы парниковых газов (Область охвата 1)</v>
      </c>
      <c r="D23" s="49" t="str" cm="1">
        <f t="array" ref="D23">_xlfn.IFS(Content_!$D$7=1,VLOOKUP('GRI Content'!$A23,Translation!$A:$S,'GRI Content'!D$1,FALSE),Content_!$D$7=2,VLOOKUP('GRI Content'!$A23,Translation!$A:$S,'GRI Content'!D$1+6,FALSE),Content_!$D$7=3,VLOOKUP('GRI Content'!$A23,Translation!$A:$S,'GRI Content'!D$1+12,FALSE))</f>
        <v>Вкладка Выбросы</v>
      </c>
    </row>
    <row r="24" spans="1:4" ht="33.5" customHeight="1">
      <c r="A24" s="266" t="s">
        <v>1441</v>
      </c>
      <c r="B24" s="840"/>
      <c r="C24" s="45" t="str" cm="1">
        <f t="array" ref="C24">_xlfn.IFS(Content_!$D$7=1,VLOOKUP('GRI Content'!$A24,Translation!$A:$S,'GRI Content'!C$1,FALSE),Content_!$D$7=2,VLOOKUP('GRI Content'!$A24,Translation!$A:$S,'GRI Content'!C$1+6,FALSE),Content_!$D$7=3,VLOOKUP('GRI Content'!$A24,Translation!$A:$S,'GRI Content'!C$1+12,FALSE))</f>
        <v xml:space="preserve">305-2 Косвенные энергетические выбросы парниковых газов (Область охвата 2) </v>
      </c>
      <c r="D24" s="49" t="str" cm="1">
        <f t="array" ref="D24">_xlfn.IFS(Content_!$D$7=1,VLOOKUP('GRI Content'!$A24,Translation!$A:$S,'GRI Content'!D$1,FALSE),Content_!$D$7=2,VLOOKUP('GRI Content'!$A24,Translation!$A:$S,'GRI Content'!D$1+6,FALSE),Content_!$D$7=3,VLOOKUP('GRI Content'!$A24,Translation!$A:$S,'GRI Content'!D$1+12,FALSE))</f>
        <v>Вкладка Выбросы</v>
      </c>
    </row>
    <row r="25" spans="1:4" ht="28" customHeight="1">
      <c r="A25" s="266" t="s">
        <v>1442</v>
      </c>
      <c r="B25" s="840"/>
      <c r="C25" s="45" t="str" cm="1">
        <f t="array" ref="C25">_xlfn.IFS(Content_!$D$7=1,VLOOKUP('GRI Content'!$A25,Translation!$A:$S,'GRI Content'!C$1,FALSE),Content_!$D$7=2,VLOOKUP('GRI Content'!$A25,Translation!$A:$S,'GRI Content'!C$1+6,FALSE),Content_!$D$7=3,VLOOKUP('GRI Content'!$A25,Translation!$A:$S,'GRI Content'!C$1+12,FALSE))</f>
        <v xml:space="preserve">305-4 Интенсивность выбросов парниковых газов </v>
      </c>
      <c r="D25" s="49" t="str" cm="1">
        <f t="array" ref="D25">_xlfn.IFS(Content_!$D$7=1,VLOOKUP('GRI Content'!$A25,Translation!$A:$S,'GRI Content'!D$1,FALSE),Content_!$D$7=2,VLOOKUP('GRI Content'!$A25,Translation!$A:$S,'GRI Content'!D$1+6,FALSE),Content_!$D$7=3,VLOOKUP('GRI Content'!$A25,Translation!$A:$S,'GRI Content'!D$1+12,FALSE))</f>
        <v>Вкладка Выбросы</v>
      </c>
    </row>
    <row r="26" spans="1:4" ht="14.5">
      <c r="A26" s="266" t="s">
        <v>1443</v>
      </c>
      <c r="B26" s="840"/>
      <c r="C26" s="47" t="str" cm="1">
        <f t="array" ref="C26">_xlfn.IFS(Content_!$D$7=1,VLOOKUP('GRI Content'!$A26,Translation!$A:$S,'GRI Content'!C$1,FALSE),Content_!$D$7=2,VLOOKUP('GRI Content'!$A26,Translation!$A:$S,'GRI Content'!C$1+6,FALSE),Content_!$D$7=3,VLOOKUP('GRI Content'!$A26,Translation!$A:$S,'GRI Content'!C$1+12,FALSE))</f>
        <v>305-5 Сокращение выбросов парниковых газов</v>
      </c>
      <c r="D26" s="49" t="str" cm="1">
        <f t="array" ref="D26">_xlfn.IFS(Content_!$D$7=1,VLOOKUP('GRI Content'!$A26,Translation!$A:$S,'GRI Content'!D$1,FALSE),Content_!$D$7=2,VLOOKUP('GRI Content'!$A26,Translation!$A:$S,'GRI Content'!D$1+6,FALSE),Content_!$D$7=3,VLOOKUP('GRI Content'!$A26,Translation!$A:$S,'GRI Content'!D$1+12,FALSE))</f>
        <v>Вкладка Выбросы</v>
      </c>
    </row>
    <row r="27" spans="1:4" ht="28">
      <c r="A27" s="266" t="s">
        <v>1444</v>
      </c>
      <c r="B27" s="843"/>
      <c r="C27" s="48" t="str" cm="1">
        <f t="array" ref="C27">_xlfn.IFS(Content_!$D$7=1,VLOOKUP('GRI Content'!$A27,Translation!$A:$S,'GRI Content'!C$1,FALSE),Content_!$D$7=2,VLOOKUP('GRI Content'!$A27,Translation!$A:$S,'GRI Content'!C$1+6,FALSE),Content_!$D$7=3,VLOOKUP('GRI Content'!$A27,Translation!$A:$S,'GRI Content'!C$1+12,FALSE))</f>
        <v>305-7 Оксиды азота (NOx), оксиды серы (SOx) и другие значительные выбросы в атмосферу</v>
      </c>
      <c r="D27" s="49" t="str" cm="1">
        <f t="array" ref="D27">_xlfn.IFS(Content_!$D$7=1,VLOOKUP('GRI Content'!$A27,Translation!$A:$S,'GRI Content'!D$1,FALSE),Content_!$D$7=2,VLOOKUP('GRI Content'!$A27,Translation!$A:$S,'GRI Content'!D$1+6,FALSE),Content_!$D$7=3,VLOOKUP('GRI Content'!$A27,Translation!$A:$S,'GRI Content'!D$1+12,FALSE))</f>
        <v>Вкладка Выбросы</v>
      </c>
    </row>
    <row r="28" spans="1:4" ht="14.5">
      <c r="A28" s="266" t="s">
        <v>1445</v>
      </c>
      <c r="B28" s="45" t="str" cm="1">
        <f t="array" ref="B28">_xlfn.IFS(Content_!$D$7=1,VLOOKUP('GRI Content'!$A28,Translation!$A:$S,'GRI Content'!B$1,FALSE),Content_!$D$7=2,VLOOKUP('GRI Content'!$A28,Translation!$A:$S,'GRI Content'!B$1+6,FALSE),Content_!$D$7=3,VLOOKUP('GRI Content'!$A28,Translation!$A:$S,'GRI Content'!B$1+12,FALSE))</f>
        <v>GRI 306 Отходы 2020</v>
      </c>
      <c r="C28" s="45" t="str" cm="1">
        <f t="array" ref="C28">_xlfn.IFS(Content_!$D$7=1,VLOOKUP('GRI Content'!$A28,Translation!$A:$S,'GRI Content'!C$1,FALSE),Content_!$D$7=2,VLOOKUP('GRI Content'!$A28,Translation!$A:$S,'GRI Content'!C$1+6,FALSE),Content_!$D$7=3,VLOOKUP('GRI Content'!$A28,Translation!$A:$S,'GRI Content'!C$1+12,FALSE))</f>
        <v>306-3 Образовавшиеся отходы</v>
      </c>
      <c r="D28" s="49" t="str" cm="1">
        <f t="array" ref="D28">_xlfn.IFS(Content_!$D$7=1,VLOOKUP('GRI Content'!$A28,Translation!$A:$S,'GRI Content'!D$1,FALSE),Content_!$D$7=2,VLOOKUP('GRI Content'!$A28,Translation!$A:$S,'GRI Content'!D$1+6,FALSE),Content_!$D$7=3,VLOOKUP('GRI Content'!$A28,Translation!$A:$S,'GRI Content'!D$1+12,FALSE))</f>
        <v>Вкладка Отходы</v>
      </c>
    </row>
    <row r="29" spans="1:4" ht="28" customHeight="1">
      <c r="A29" s="266" t="s">
        <v>1446</v>
      </c>
      <c r="B29" s="842" t="str" cm="1">
        <f t="array" ref="B29">_xlfn.IFS(Content_!$D$7=1,VLOOKUP('GRI Content'!$A29,Translation!$A:$S,'GRI Content'!B$1,FALSE),Content_!$D$7=2,VLOOKUP('GRI Content'!$A29,Translation!$A:$S,'GRI Content'!B$1+6,FALSE),Content_!$D$7=3,VLOOKUP('GRI Content'!$A29,Translation!$A:$S,'GRI Content'!B$1+12,FALSE))</f>
        <v>GRI 401 Занятость 2016</v>
      </c>
      <c r="C29" s="50" t="str" cm="1">
        <f t="array" ref="C29">_xlfn.IFS(Content_!$D$7=1,VLOOKUP('GRI Content'!$A29,Translation!$A:$S,'GRI Content'!C$1,FALSE),Content_!$D$7=2,VLOOKUP('GRI Content'!$A29,Translation!$A:$S,'GRI Content'!C$1+6,FALSE),Content_!$D$7=3,VLOOKUP('GRI Content'!$A29,Translation!$A:$S,'GRI Content'!C$1+12,FALSE))</f>
        <v>401-1 Найм новых сотрудников и текучесть кадров</v>
      </c>
      <c r="D29" s="49" t="str" cm="1">
        <f t="array" ref="D29">_xlfn.IFS(Content_!$D$7=1,VLOOKUP('GRI Content'!$A29,Translation!$A:$S,'GRI Content'!D$1,FALSE),Content_!$D$7=2,VLOOKUP('GRI Content'!$A29,Translation!$A:$S,'GRI Content'!D$1+6,FALSE),Content_!$D$7=3,VLOOKUP('GRI Content'!$A29,Translation!$A:$S,'GRI Content'!D$1+12,FALSE))</f>
        <v>Вкладка Работники</v>
      </c>
    </row>
    <row r="30" spans="1:4" ht="14.5">
      <c r="A30" s="266" t="s">
        <v>1447</v>
      </c>
      <c r="B30" s="844" cm="1">
        <f t="array" ref="B30">_xlfn.IFS(Content_!$D$7=1,VLOOKUP('GRI Content'!$A30,Translation!$A:$S,'GRI Content'!B$1,FALSE),Content_!$D$7=2,VLOOKUP('GRI Content'!$A30,Translation!$A:$S,'GRI Content'!B$1+6,FALSE),Content_!$D$7=3,VLOOKUP('GRI Content'!$A30,Translation!$A:$S,'GRI Content'!B$1+12,FALSE))</f>
        <v>0</v>
      </c>
      <c r="C30" s="50" t="str" cm="1">
        <f t="array" ref="C30">_xlfn.IFS(Content_!$D$7=1,VLOOKUP('GRI Content'!$A30,Translation!$A:$S,'GRI Content'!C$1,FALSE),Content_!$D$7=2,VLOOKUP('GRI Content'!$A30,Translation!$A:$S,'GRI Content'!C$1+6,FALSE),Content_!$D$7=3,VLOOKUP('GRI Content'!$A30,Translation!$A:$S,'GRI Content'!C$1+12,FALSE))</f>
        <v>401-3 Декретный отпуск</v>
      </c>
      <c r="D30" s="49" t="str" cm="1">
        <f t="array" ref="D30">_xlfn.IFS(Content_!$D$7=1,VLOOKUP('GRI Content'!$A30,Translation!$A:$S,'GRI Content'!D$1,FALSE),Content_!$D$7=2,VLOOKUP('GRI Content'!$A30,Translation!$A:$S,'GRI Content'!D$1+6,FALSE),Content_!$D$7=3,VLOOKUP('GRI Content'!$A30,Translation!$A:$S,'GRI Content'!D$1+12,FALSE))</f>
        <v>Вкладка Работники</v>
      </c>
    </row>
    <row r="31" spans="1:4" ht="28">
      <c r="A31" s="266" t="s">
        <v>1448</v>
      </c>
      <c r="B31" s="260" t="str" cm="1">
        <f t="array" ref="B31">_xlfn.IFS(Content_!$D$7=1,VLOOKUP('GRI Content'!$A31,Translation!$A:$S,'GRI Content'!B$1,FALSE),Content_!$D$7=2,VLOOKUP('GRI Content'!$A31,Translation!$A:$S,'GRI Content'!B$1+6,FALSE),Content_!$D$7=3,VLOOKUP('GRI Content'!$A31,Translation!$A:$S,'GRI Content'!B$1+12,FALSE))</f>
        <v>GRI 405 Разнообразие  равные возможности 2016</v>
      </c>
      <c r="C31" s="260" t="str" cm="1">
        <f t="array" ref="C31">_xlfn.IFS(Content_!$D$7=1,VLOOKUP('GRI Content'!$A31,Translation!$A:$S,'GRI Content'!C$1,FALSE),Content_!$D$7=2,VLOOKUP('GRI Content'!$A31,Translation!$A:$S,'GRI Content'!C$1+6,FALSE),Content_!$D$7=3,VLOOKUP('GRI Content'!$A31,Translation!$A:$S,'GRI Content'!C$1+12,FALSE))</f>
        <v>405-1 Разнообразие руководящих органов и персонала</v>
      </c>
      <c r="D31" s="49" t="str" cm="1">
        <f t="array" ref="D31">_xlfn.IFS(Content_!$D$7=1,VLOOKUP('GRI Content'!$A31,Translation!$A:$S,'GRI Content'!D$1,FALSE),Content_!$D$7=2,VLOOKUP('GRI Content'!$A31,Translation!$A:$S,'GRI Content'!D$1+6,FALSE),Content_!$D$7=3,VLOOKUP('GRI Content'!$A31,Translation!$A:$S,'GRI Content'!D$1+12,FALSE))</f>
        <v>Вкладка Разнообразие и инклюзивность</v>
      </c>
    </row>
    <row r="32" spans="1:4" ht="42">
      <c r="A32" s="266" t="s">
        <v>1449</v>
      </c>
      <c r="B32" s="840" t="str" cm="1">
        <f t="array" ref="B32">_xlfn.IFS(Content_!$D$7=1,VLOOKUP('GRI Content'!$A32,Translation!$A:$S,'GRI Content'!B$1,FALSE),Content_!$D$7=2,VLOOKUP('GRI Content'!$A32,Translation!$A:$S,'GRI Content'!B$1+6,FALSE),Content_!$D$7=3,VLOOKUP('GRI Content'!$A32,Translation!$A:$S,'GRI Content'!B$1+12,FALSE))</f>
        <v>GRI 403 Охрана труда и безопасность 2018</v>
      </c>
      <c r="C32" s="47" t="str" cm="1">
        <f t="array" ref="C32">_xlfn.IFS(Content_!$D$7=1,VLOOKUP('GRI Content'!$A32,Translation!$A:$S,'GRI Content'!C$1,FALSE),Content_!$D$7=2,VLOOKUP('GRI Content'!$A32,Translation!$A:$S,'GRI Content'!C$1+6,FALSE),Content_!$D$7=3,VLOOKUP('GRI Content'!$A32,Translation!$A:$S,'GRI Content'!C$1+12,FALSE))</f>
        <v>403-8 Работники, охваченные системой управления вопросами охраны труда и безопасности труда</v>
      </c>
      <c r="D32" s="49" t="str" cm="1">
        <f t="array" ref="D32">_xlfn.IFS(Content_!$D$7=1,VLOOKUP('GRI Content'!$A32,Translation!$A:$S,'GRI Content'!D$1,FALSE),Content_!$D$7=2,VLOOKUP('GRI Content'!$A32,Translation!$A:$S,'GRI Content'!D$1+6,FALSE),Content_!$D$7=3,VLOOKUP('GRI Content'!$A32,Translation!$A:$S,'GRI Content'!D$1+12,FALSE))</f>
        <v>Вкладка ОТиПБ</v>
      </c>
    </row>
    <row r="33" spans="1:4" ht="14.5">
      <c r="A33" s="266" t="s">
        <v>1450</v>
      </c>
      <c r="B33" s="841" cm="1">
        <f t="array" ref="B33">_xlfn.IFS(Content_!$D$7=1,VLOOKUP('GRI Content'!$A33,Translation!$A:$S,'GRI Content'!B$1,FALSE),Content_!$D$7=2,VLOOKUP('GRI Content'!$A33,Translation!$A:$S,'GRI Content'!B$1+6,FALSE),Content_!$D$7=3,VLOOKUP('GRI Content'!$A33,Translation!$A:$S,'GRI Content'!B$1+12,FALSE))</f>
        <v>0</v>
      </c>
      <c r="C33" s="48" t="str" cm="1">
        <f t="array" ref="C33">_xlfn.IFS(Content_!$D$7=1,VLOOKUP('GRI Content'!$A33,Translation!$A:$S,'GRI Content'!C$1,FALSE),Content_!$D$7=2,VLOOKUP('GRI Content'!$A33,Translation!$A:$S,'GRI Content'!C$1+6,FALSE),Content_!$D$7=3,VLOOKUP('GRI Content'!$A33,Translation!$A:$S,'GRI Content'!C$1+12,FALSE))</f>
        <v>403-9 Производственные травмы</v>
      </c>
      <c r="D33" s="49" t="str" cm="1">
        <f t="array" ref="D33">_xlfn.IFS(Content_!$D$7=1,VLOOKUP('GRI Content'!$A33,Translation!$A:$S,'GRI Content'!D$1,FALSE),Content_!$D$7=2,VLOOKUP('GRI Content'!$A33,Translation!$A:$S,'GRI Content'!D$1+6,FALSE),Content_!$D$7=3,VLOOKUP('GRI Content'!$A33,Translation!$A:$S,'GRI Content'!D$1+12,FALSE))</f>
        <v>Вкладка ОТиПБ</v>
      </c>
    </row>
    <row r="34" spans="1:4" ht="28">
      <c r="A34" s="266" t="s">
        <v>1451</v>
      </c>
      <c r="B34" s="842" t="str" cm="1">
        <f t="array" ref="B34">_xlfn.IFS(Content_!$D$7=1,VLOOKUP('GRI Content'!$A34,Translation!$A:$S,'GRI Content'!B$1,FALSE),Content_!$D$7=2,VLOOKUP('GRI Content'!$A34,Translation!$A:$S,'GRI Content'!B$1+6,FALSE),Content_!$D$7=3,VLOOKUP('GRI Content'!$A34,Translation!$A:$S,'GRI Content'!B$1+12,FALSE))</f>
        <v>GRI 404 Тренинги и обучение 2016</v>
      </c>
      <c r="C34" s="45" t="str" cm="1">
        <f t="array" ref="C34">_xlfn.IFS(Content_!$D$7=1,VLOOKUP('GRI Content'!$A34,Translation!$A:$S,'GRI Content'!C$1,FALSE),Content_!$D$7=2,VLOOKUP('GRI Content'!$A34,Translation!$A:$S,'GRI Content'!C$1+6,FALSE),Content_!$D$7=3,VLOOKUP('GRI Content'!$A34,Translation!$A:$S,'GRI Content'!C$1+12,FALSE))</f>
        <v>404-1 Среднее количество часов обучения в год на одного работника</v>
      </c>
      <c r="D34" s="49" t="str" cm="1">
        <f t="array" ref="D34">_xlfn.IFS(Content_!$D$7=1,VLOOKUP('GRI Content'!$A34,Translation!$A:$S,'GRI Content'!D$1,FALSE),Content_!$D$7=2,VLOOKUP('GRI Content'!$A34,Translation!$A:$S,'GRI Content'!D$1+6,FALSE),Content_!$D$7=3,VLOOKUP('GRI Content'!$A34,Translation!$A:$S,'GRI Content'!D$1+12,FALSE))</f>
        <v>Вкладка Обучение</v>
      </c>
    </row>
    <row r="35" spans="1:4" ht="42">
      <c r="A35" s="266" t="s">
        <v>1452</v>
      </c>
      <c r="B35" s="843" cm="1">
        <f t="array" ref="B35">_xlfn.IFS(Content_!$D$7=1,VLOOKUP('GRI Content'!$A35,Translation!$A:$S,'GRI Content'!B$1,FALSE),Content_!$D$7=2,VLOOKUP('GRI Content'!$A35,Translation!$A:$S,'GRI Content'!B$1+6,FALSE),Content_!$D$7=3,VLOOKUP('GRI Content'!$A35,Translation!$A:$S,'GRI Content'!B$1+12,FALSE))</f>
        <v>0</v>
      </c>
      <c r="C35" s="47" t="str" cm="1">
        <f t="array" ref="C35">_xlfn.IFS(Content_!$D$7=1,VLOOKUP('GRI Content'!$A35,Translation!$A:$S,'GRI Content'!C$1,FALSE),Content_!$D$7=2,VLOOKUP('GRI Content'!$A35,Translation!$A:$S,'GRI Content'!C$1+6,FALSE),Content_!$D$7=3,VLOOKUP('GRI Content'!$A35,Translation!$A:$S,'GRI Content'!C$1+12,FALSE))</f>
        <v>404-3 Процент работников, получающих регулярные оценки производительности и развития карьеры</v>
      </c>
      <c r="D35" s="49" t="str" cm="1">
        <f t="array" ref="D35">_xlfn.IFS(Content_!$D$7=1,VLOOKUP('GRI Content'!$A35,Translation!$A:$S,'GRI Content'!D$1,FALSE),Content_!$D$7=2,VLOOKUP('GRI Content'!$A35,Translation!$A:$S,'GRI Content'!D$1+6,FALSE),Content_!$D$7=3,VLOOKUP('GRI Content'!$A35,Translation!$A:$S,'GRI Content'!D$1+12,FALSE))</f>
        <v>Вкладка Обучение</v>
      </c>
    </row>
    <row r="36" spans="1:4" ht="42">
      <c r="A36" s="266" t="s">
        <v>1453</v>
      </c>
      <c r="B36" s="45" t="str" cm="1">
        <f t="array" ref="B36">_xlfn.IFS(Content_!$D$7=1,VLOOKUP('GRI Content'!$A36,Translation!$A:$S,'GRI Content'!B$1,FALSE),Content_!$D$7=2,VLOOKUP('GRI Content'!$A36,Translation!$A:$S,'GRI Content'!B$1+6,FALSE),Content_!$D$7=3,VLOOKUP('GRI Content'!$A36,Translation!$A:$S,'GRI Content'!B$1+12,FALSE))</f>
        <v>GRI 418 Неприкосновенность частной жизни 2016</v>
      </c>
      <c r="C36" s="45" t="str" cm="1">
        <f t="array" ref="C36">_xlfn.IFS(Content_!$D$7=1,VLOOKUP('GRI Content'!$A36,Translation!$A:$S,'GRI Content'!C$1,FALSE),Content_!$D$7=2,VLOOKUP('GRI Content'!$A36,Translation!$A:$S,'GRI Content'!C$1+6,FALSE),Content_!$D$7=3,VLOOKUP('GRI Content'!$A36,Translation!$A:$S,'GRI Content'!C$1+12,FALSE))</f>
        <v>418-1 Обоснованные жалобы на нарушение неприкосновенности частной жизни клиентов и потерю их данных</v>
      </c>
      <c r="D36" s="49" t="str" cm="1">
        <f t="array" ref="D36">_xlfn.IFS(Content_!$D$7=1,VLOOKUP('GRI Content'!$A36,Translation!$A:$S,'GRI Content'!D$1,FALSE),Content_!$D$7=2,VLOOKUP('GRI Content'!$A36,Translation!$A:$S,'GRI Content'!D$1+6,FALSE),Content_!$D$7=3,VLOOKUP('GRI Content'!$A36,Translation!$A:$S,'GRI Content'!D$1+12,FALSE))</f>
        <v>Вкладка Комплаенс</v>
      </c>
    </row>
  </sheetData>
  <sheetProtection algorithmName="SHA-512" hashValue="LgcZdyCv9vvOijQ/hneeltAdolUAL1MfkjCoVKp++G4k7VaxA8vXHT3qfr3Zz03qjQvltEGUWnmHfrKMrka9xw==" saltValue="MZ2yg1LC3ga+/8LmP4s0tw==" spinCount="100000" sheet="1" objects="1" scenarios="1"/>
  <mergeCells count="8">
    <mergeCell ref="B32:B33"/>
    <mergeCell ref="B34:B35"/>
    <mergeCell ref="B9:B12"/>
    <mergeCell ref="B15:B16"/>
    <mergeCell ref="B17:B19"/>
    <mergeCell ref="B20:B22"/>
    <mergeCell ref="B29:B30"/>
    <mergeCell ref="B23:B27"/>
  </mergeCells>
  <hyperlinks>
    <hyperlink ref="D12" display="Комплаенс"/>
    <hyperlink ref="D15" display="Комплаенс"/>
    <hyperlink ref="D16" display="Комплаенс"/>
    <hyperlink ref="D36" display="Комплаенс"/>
    <hyperlink ref="D23" display="Выбросы"/>
    <hyperlink ref="D24:D27" display="Выбросы"/>
    <hyperlink ref="D28" display="Отходы"/>
    <hyperlink ref="D20" display="Водные ресурсы"/>
    <hyperlink ref="D21:D22" display="Водные ресурсы"/>
    <hyperlink ref="D17" display="Энергопотребление"/>
    <hyperlink ref="D18:D19" display="Энергопотребление"/>
    <hyperlink ref="D9" display="Работники"/>
    <hyperlink ref="D10" display="Работники"/>
    <hyperlink ref="D29:D30" display="Работники"/>
    <hyperlink ref="D31" display="Разнообразие и инклюзивность"/>
    <hyperlink ref="D14" display="Закупки"/>
    <hyperlink ref="D34" display="Обучение"/>
    <hyperlink ref="D35" display="Обучение"/>
    <hyperlink ref="D32" display="ОТиПБ"/>
    <hyperlink ref="D33" display="ОТиПБ"/>
    <hyperlink ref="D13" display="Финансы "/>
    <hyperlink ref="D11" display="Корпоративное управление"/>
    <hyperlink ref="B6" display="Content!A1"/>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4B6244F-EB1D-4900-81AE-D90731D88196}">
  <sheetPr codeName="Sheet4"/>
  <dimension ref="A1:G14"/>
  <sheetViews>
    <sheetView showGridLines="0" zoomScale="75" zoomScaleNormal="75" workbookViewId="0" topLeftCell="A1">
      <selection pane="topLeft" activeCell="E6" sqref="E6"/>
    </sheetView>
  </sheetViews>
  <sheetFormatPr defaultRowHeight="14.5"/>
  <cols>
    <col min="1" max="1" width="4.857142857142857" style="264" customWidth="1"/>
    <col min="2" max="2" width="29.857142857142858" customWidth="1"/>
    <col min="3" max="3" width="46.714285714285715" customWidth="1"/>
    <col min="4" max="4" width="38.857142857142854" customWidth="1"/>
  </cols>
  <sheetData>
    <row r="1" spans="1:7" s="264" customFormat="1" ht="14.5">
      <c r="A1" s="264">
        <v>1</v>
      </c>
      <c r="B1" s="264">
        <v>2</v>
      </c>
      <c r="C1" s="264">
        <v>3</v>
      </c>
      <c r="D1" s="264">
        <v>4</v>
      </c>
      <c r="E1" s="264">
        <v>5</v>
      </c>
      <c r="F1" s="264">
        <v>6</v>
      </c>
      <c r="G1" s="264">
        <v>7</v>
      </c>
    </row>
    <row r="6" spans="1:2" ht="18.5">
      <c r="A6" s="266" t="s">
        <v>1476</v>
      </c>
      <c r="B6" s="330" t="str" cm="1">
        <f t="array" ref="B6">_xlfn.IFS(Content_!$D$7=1,VLOOKUP('SASB Content'!$A6,Translation!$A:$S,'SASB Content'!B$1,FALSE),Content_!$D$7=2,VLOOKUP('SASB Content'!$A6,Translation!$A:$S,'SASB Content'!B$1+6,FALSE),Content_!$D$7=3,VLOOKUP('SASB Content'!$A6,Translation!$A:$S,'SASB Content'!B$1+12,FALSE))</f>
        <v>Указатель содержания SASB*</v>
      </c>
    </row>
    <row r="7" spans="1:1" ht="14.5">
      <c r="A7" s="266" t="s">
        <v>1477</v>
      </c>
    </row>
    <row r="8" spans="1:4" ht="15.5">
      <c r="A8" s="266" t="s">
        <v>1478</v>
      </c>
      <c r="B8" s="51" t="str" cm="1">
        <f t="array" ref="B8">_xlfn.IFS(Content_!$D$7=1,VLOOKUP('SASB Content'!$A8,Translation!$A:$S,'SASB Content'!B$1,FALSE),Content_!$D$7=2,VLOOKUP('SASB Content'!$A8,Translation!$A:$S,'SASB Content'!B$1+6,FALSE),Content_!$D$7=3,VLOOKUP('SASB Content'!$A8,Translation!$A:$S,'SASB Content'!B$1+12,FALSE))</f>
        <v>Тема</v>
      </c>
      <c r="C8" s="29" t="str" cm="1">
        <f t="array" ref="C8">_xlfn.IFS(Content_!$D$7=1,VLOOKUP('SASB Content'!$A8,Translation!$A:$S,'SASB Content'!C$1,FALSE),Content_!$D$7=2,VLOOKUP('SASB Content'!$A8,Translation!$A:$S,'SASB Content'!C$1+6,FALSE),Content_!$D$7=3,VLOOKUP('SASB Content'!$A8,Translation!$A:$S,'SASB Content'!C$1+12,FALSE))</f>
        <v>Показатель</v>
      </c>
      <c r="D8" s="314" t="str" cm="1">
        <f t="array" ref="D8">_xlfn.IFS(Content_!$D$7=1,VLOOKUP('SASB Content'!$A8,Translation!$A:$S,'SASB Content'!D$1,FALSE),Content_!$D$7=2,VLOOKUP('SASB Content'!$A8,Translation!$A:$S,'SASB Content'!D$1+6,FALSE),Content_!$D$7=3,VLOOKUP('SASB Content'!$A8,Translation!$A:$S,'SASB Content'!D$1+12,FALSE))</f>
        <v>Расположение в ESG Databook</v>
      </c>
    </row>
    <row r="9" spans="1:4" ht="28">
      <c r="A9" s="266" t="s">
        <v>1479</v>
      </c>
      <c r="B9" s="45" t="str" cm="1">
        <f t="array" ref="B9">_xlfn.IFS(Content_!$D$7=1,VLOOKUP('SASB Content'!$A9,Translation!$A:$S,'SASB Content'!B$1,FALSE),Content_!$D$7=2,VLOOKUP('SASB Content'!$A9,Translation!$A:$S,'SASB Content'!B$1+6,FALSE),Content_!$D$7=3,VLOOKUP('SASB Content'!$A9,Translation!$A:$S,'SASB Content'!B$1+12,FALSE))</f>
        <v>Качество воздуха</v>
      </c>
      <c r="C9" s="45" t="str" cm="1">
        <f t="array" ref="C9">_xlfn.IFS(Content_!$D$7=1,VLOOKUP('SASB Content'!$A9,Translation!$A:$S,'SASB Content'!C$1,FALSE),Content_!$D$7=2,VLOOKUP('SASB Content'!$A9,Translation!$A:$S,'SASB Content'!C$1+6,FALSE),Content_!$D$7=3,VLOOKUP('SASB Content'!$A9,Translation!$A:$S,'SASB Content'!C$1+12,FALSE))</f>
        <v>Выбросы в атмосферу NOх, SОх и других значимых загрязняющих веществ</v>
      </c>
      <c r="D9" s="49" t="str" cm="1">
        <f t="array" ref="D9">_xlfn.IFS(Content_!$D$7=1,VLOOKUP('SASB Content'!$A9,Translation!$A:$S,'SASB Content'!D$1,FALSE),Content_!$D$7=2,VLOOKUP('SASB Content'!$A9,Translation!$A:$S,'SASB Content'!D$1+6,FALSE),Content_!$D$7=3,VLOOKUP('SASB Content'!$A9,Translation!$A:$S,'SASB Content'!D$1+12,FALSE))</f>
        <v>Вкладка Выбросы</v>
      </c>
    </row>
    <row r="10" spans="1:4" ht="28">
      <c r="A10" s="266" t="s">
        <v>1480</v>
      </c>
      <c r="B10" s="47" t="str" cm="1">
        <f t="array" ref="B10">_xlfn.IFS(Content_!$D$7=1,VLOOKUP('SASB Content'!$A10,Translation!$A:$S,'SASB Content'!B$1,FALSE),Content_!$D$7=2,VLOOKUP('SASB Content'!$A10,Translation!$A:$S,'SASB Content'!B$1+6,FALSE),Content_!$D$7=3,VLOOKUP('SASB Content'!$A10,Translation!$A:$S,'SASB Content'!B$1+12,FALSE))</f>
        <v>Выбросы парниковых газов</v>
      </c>
      <c r="C10" s="47" t="str" cm="1">
        <f t="array" ref="C10">_xlfn.IFS(Content_!$D$7=1,VLOOKUP('SASB Content'!$A10,Translation!$A:$S,'SASB Content'!C$1,FALSE),Content_!$D$7=2,VLOOKUP('SASB Content'!$A10,Translation!$A:$S,'SASB Content'!C$1+6,FALSE),Content_!$D$7=3,VLOOKUP('SASB Content'!$A10,Translation!$A:$S,'SASB Content'!C$1+12,FALSE))</f>
        <v>Общий объем потребляемого топлива, процент возобновляемых источников</v>
      </c>
      <c r="D10" s="49" t="str" cm="1">
        <f t="array" ref="D10">_xlfn.IFS(Content_!$D$7=1,VLOOKUP('SASB Content'!$A10,Translation!$A:$S,'SASB Content'!D$1,FALSE),Content_!$D$7=2,VLOOKUP('SASB Content'!$A10,Translation!$A:$S,'SASB Content'!D$1+6,FALSE),Content_!$D$7=3,VLOOKUP('SASB Content'!$A10,Translation!$A:$S,'SASB Content'!D$1+12,FALSE))</f>
        <v>Вкладка Выбросы</v>
      </c>
    </row>
    <row r="11" spans="1:4" ht="28">
      <c r="A11" s="266" t="s">
        <v>1481</v>
      </c>
      <c r="B11" s="46" t="str" cm="1">
        <f t="array" ref="B11">_xlfn.IFS(Content_!$D$7=1,VLOOKUP('SASB Content'!$A11,Translation!$A:$S,'SASB Content'!B$1,FALSE),Content_!$D$7=2,VLOOKUP('SASB Content'!$A11,Translation!$A:$S,'SASB Content'!B$1+6,FALSE),Content_!$D$7=3,VLOOKUP('SASB Content'!$A11,Translation!$A:$S,'SASB Content'!B$1+12,FALSE))</f>
        <v>Управление отходами и опасными материалами</v>
      </c>
      <c r="C11" s="45" t="str" cm="1">
        <f t="array" ref="C11">_xlfn.IFS(Content_!$D$7=1,VLOOKUP('SASB Content'!$A11,Translation!$A:$S,'SASB Content'!C$1,FALSE),Content_!$D$7=2,VLOOKUP('SASB Content'!$A11,Translation!$A:$S,'SASB Content'!C$1+6,FALSE),Content_!$D$7=3,VLOOKUP('SASB Content'!$A11,Translation!$A:$S,'SASB Content'!C$1+12,FALSE))</f>
        <v>Общий вес образовавшихся опасных отходов</v>
      </c>
      <c r="D11" s="49" t="str" cm="1">
        <f t="array" ref="D11">_xlfn.IFS(Content_!$D$7=1,VLOOKUP('SASB Content'!$A11,Translation!$A:$S,'SASB Content'!D$1,FALSE),Content_!$D$7=2,VLOOKUP('SASB Content'!$A11,Translation!$A:$S,'SASB Content'!D$1+6,FALSE),Content_!$D$7=3,VLOOKUP('SASB Content'!$A11,Translation!$A:$S,'SASB Content'!D$1+12,FALSE))</f>
        <v>Вкладка Отходы</v>
      </c>
    </row>
    <row r="12" spans="1:4" ht="56">
      <c r="A12" s="266" t="s">
        <v>1482</v>
      </c>
      <c r="B12" s="45" t="str" cm="1">
        <f t="array" ref="B12">_xlfn.IFS(Content_!$D$7=1,VLOOKUP('SASB Content'!$A12,Translation!$A:$S,'SASB Content'!B$1,FALSE),Content_!$D$7=2,VLOOKUP('SASB Content'!$A12,Translation!$A:$S,'SASB Content'!B$1+6,FALSE),Content_!$D$7=3,VLOOKUP('SASB Content'!$A12,Translation!$A:$S,'SASB Content'!B$1+12,FALSE))</f>
        <v>Управление водными ресурсами</v>
      </c>
      <c r="C12" s="79" t="str" cm="1">
        <f t="array" ref="C12">_xlfn.IFS(Content_!$D$7=1,VLOOKUP('SASB Content'!$A12,Translation!$A:$S,'SASB Content'!C$1,FALSE),Content_!$D$7=2,VLOOKUP('SASB Content'!$A12,Translation!$A:$S,'SASB Content'!C$1+6,FALSE),Content_!$D$7=3,VLOOKUP('SASB Content'!$A12,Translation!$A:$S,'SASB Content'!C$1+12,FALSE))</f>
        <v>(1) Общий объем забранной воды, (2) Общий объем потребленной воды; процент каждого из них в регионах с высоким или чрезвычайно высоким базовым водным дефицитом</v>
      </c>
      <c r="D12" s="49" t="str" cm="1">
        <f t="array" ref="D12">_xlfn.IFS(Content_!$D$7=1,VLOOKUP('SASB Content'!$A12,Translation!$A:$S,'SASB Content'!D$1,FALSE),Content_!$D$7=2,VLOOKUP('SASB Content'!$A12,Translation!$A:$S,'SASB Content'!D$1+6,FALSE),Content_!$D$7=3,VLOOKUP('SASB Content'!$A12,Translation!$A:$S,'SASB Content'!D$1+12,FALSE))</f>
        <v>Вкладка Водные ресурсы</v>
      </c>
    </row>
    <row r="13" spans="1:4" ht="14.5">
      <c r="A13" s="266" t="s">
        <v>1483</v>
      </c>
      <c r="B13" s="52" t="str" cm="1">
        <f t="array" ref="B13">_xlfn.IFS(Content_!$D$7=1,VLOOKUP('SASB Content'!$A13,Translation!$A:$S,'SASB Content'!B$1,FALSE),Content_!$D$7=2,VLOOKUP('SASB Content'!$A13,Translation!$A:$S,'SASB Content'!B$1+6,FALSE),Content_!$D$7=3,VLOOKUP('SASB Content'!$A13,Translation!$A:$S,'SASB Content'!B$1+12,FALSE))</f>
        <v>*Представлены только количественные показатели</v>
      </c>
      <c r="D13" s="73"/>
    </row>
    <row r="14" spans="4:4" ht="14.5">
      <c r="D14" s="73"/>
    </row>
  </sheetData>
  <sheetProtection algorithmName="SHA-512" hashValue="awbgTn/qossAC+udkkFDH2xpy6AMMNlCxrfUROTQGbTmBAtS0e0JDEf87xTgqo7uaQWBVLZfjDY/c0JWQKJZNA==" saltValue="yf5GdUmTKr9/BdykeKaEcQ==" spinCount="100000" sheet="1" objects="1" scenarios="1"/>
  <hyperlinks>
    <hyperlink ref="D9" display="Выбросы"/>
    <hyperlink ref="D10" display="Выбросы"/>
    <hyperlink ref="D11" display="Вкладка Отходы"/>
    <hyperlink ref="D12" display="Вкладка Водные ресурсы"/>
    <hyperlink ref="B6" display="Content!A1"/>
  </hyperlinks>
  <pageMargins left="0.7" right="0.7" top="0.75" bottom="0.75" header="0.3" footer="0.3"/>
  <pageSetup orientation="portrait" paperSize="9" r:id="rId2"/>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2628488-40AF-4787-844D-E61B2A637F5C}">
  <sheetPr codeName="Sheet5"/>
  <dimension ref="A1:EI432"/>
  <sheetViews>
    <sheetView showGridLines="0" zoomScale="47" zoomScaleNormal="47" workbookViewId="0" topLeftCell="A1">
      <selection pane="topLeft" activeCell="L10" sqref="L10"/>
    </sheetView>
  </sheetViews>
  <sheetFormatPr defaultRowHeight="18.5"/>
  <cols>
    <col min="1" max="1" width="8.714285714285714" style="326"/>
    <col min="2" max="37" width="8.714285714285714" style="224"/>
    <col min="38" max="38" width="8.714285714285714" style="224" customWidth="1"/>
    <col min="39" max="16384" width="8.714285714285714" style="224"/>
  </cols>
  <sheetData>
    <row r="1" spans="1:139" s="233" customFormat="1" ht="18.5">
      <c r="A1" s="325">
        <v>1</v>
      </c>
      <c r="B1" s="319">
        <v>2</v>
      </c>
      <c r="C1" s="318">
        <v>3</v>
      </c>
      <c r="D1" s="319">
        <v>4</v>
      </c>
      <c r="E1" s="318">
        <v>5</v>
      </c>
      <c r="F1" s="319">
        <v>6</v>
      </c>
      <c r="G1" s="318">
        <v>7</v>
      </c>
      <c r="H1" s="319">
        <v>8</v>
      </c>
      <c r="I1" s="318">
        <v>9</v>
      </c>
      <c r="J1" s="319">
        <v>10</v>
      </c>
      <c r="K1" s="318">
        <v>11</v>
      </c>
      <c r="L1" s="319">
        <v>12</v>
      </c>
      <c r="M1" s="318">
        <v>13</v>
      </c>
      <c r="N1" s="319">
        <v>14</v>
      </c>
      <c r="O1" s="318">
        <v>15</v>
      </c>
      <c r="P1" s="319">
        <v>16</v>
      </c>
      <c r="Q1" s="318">
        <v>17</v>
      </c>
      <c r="R1" s="319">
        <v>18</v>
      </c>
      <c r="S1" s="318">
        <v>19</v>
      </c>
      <c r="T1" s="319">
        <v>20</v>
      </c>
      <c r="U1" s="318">
        <v>21</v>
      </c>
      <c r="V1" s="319">
        <v>22</v>
      </c>
      <c r="W1" s="318">
        <v>23</v>
      </c>
      <c r="X1" s="319">
        <v>24</v>
      </c>
      <c r="Y1" s="318">
        <v>25</v>
      </c>
      <c r="Z1" s="319">
        <v>26</v>
      </c>
      <c r="AA1" s="318">
        <v>27</v>
      </c>
      <c r="AB1" s="319">
        <v>28</v>
      </c>
      <c r="AC1" s="318">
        <v>29</v>
      </c>
      <c r="AD1" s="319">
        <v>30</v>
      </c>
      <c r="AE1" s="318">
        <v>31</v>
      </c>
      <c r="AF1" s="319">
        <v>32</v>
      </c>
      <c r="AG1" s="318">
        <v>33</v>
      </c>
      <c r="AH1" s="319">
        <v>34</v>
      </c>
      <c r="AI1" s="318">
        <v>35</v>
      </c>
      <c r="AJ1" s="319">
        <v>36</v>
      </c>
      <c r="AK1" s="318">
        <v>37</v>
      </c>
      <c r="AL1" s="319">
        <v>38</v>
      </c>
      <c r="AM1" s="318">
        <v>39</v>
      </c>
      <c r="AN1" s="319">
        <v>40</v>
      </c>
      <c r="AO1" s="325">
        <v>1</v>
      </c>
      <c r="AP1" s="319">
        <v>2</v>
      </c>
      <c r="AQ1" s="318">
        <v>3</v>
      </c>
      <c r="AR1" s="319">
        <v>4</v>
      </c>
      <c r="AS1" s="318">
        <v>5</v>
      </c>
      <c r="AT1" s="319">
        <v>6</v>
      </c>
      <c r="AU1" s="318">
        <v>7</v>
      </c>
      <c r="AV1" s="319">
        <v>8</v>
      </c>
      <c r="AW1" s="318">
        <v>9</v>
      </c>
      <c r="AX1" s="319">
        <v>10</v>
      </c>
      <c r="AY1" s="318">
        <v>11</v>
      </c>
      <c r="AZ1" s="319">
        <v>12</v>
      </c>
      <c r="BA1" s="318">
        <v>13</v>
      </c>
      <c r="BB1" s="319">
        <v>14</v>
      </c>
      <c r="BC1" s="318">
        <v>15</v>
      </c>
      <c r="BD1" s="319">
        <v>16</v>
      </c>
      <c r="BE1" s="318">
        <v>17</v>
      </c>
      <c r="BF1" s="319">
        <v>18</v>
      </c>
      <c r="BG1" s="318">
        <v>19</v>
      </c>
      <c r="BH1" s="319">
        <v>20</v>
      </c>
      <c r="BI1" s="318">
        <v>21</v>
      </c>
      <c r="BJ1" s="319">
        <v>22</v>
      </c>
      <c r="BK1" s="318">
        <v>23</v>
      </c>
      <c r="BL1" s="319">
        <v>24</v>
      </c>
      <c r="BM1" s="318">
        <v>25</v>
      </c>
      <c r="BN1" s="319">
        <v>26</v>
      </c>
      <c r="BO1" s="318">
        <v>27</v>
      </c>
      <c r="BP1" s="319">
        <v>28</v>
      </c>
      <c r="BQ1" s="318">
        <v>29</v>
      </c>
      <c r="BR1" s="319">
        <v>30</v>
      </c>
      <c r="BS1" s="318">
        <v>31</v>
      </c>
      <c r="BT1" s="319">
        <v>32</v>
      </c>
      <c r="BU1" s="318">
        <v>33</v>
      </c>
      <c r="BV1" s="319">
        <v>34</v>
      </c>
      <c r="BW1" s="318">
        <v>35</v>
      </c>
      <c r="BX1" s="319">
        <v>36</v>
      </c>
      <c r="BY1" s="318">
        <v>37</v>
      </c>
      <c r="BZ1" s="319">
        <v>38</v>
      </c>
      <c r="CA1" s="318">
        <v>39</v>
      </c>
      <c r="CB1" s="319">
        <v>40</v>
      </c>
      <c r="CC1" s="325">
        <v>1</v>
      </c>
      <c r="CD1" s="232">
        <v>36</v>
      </c>
      <c r="CE1" s="231">
        <v>37</v>
      </c>
      <c r="CF1" s="232">
        <v>38</v>
      </c>
      <c r="CG1" s="231">
        <v>39</v>
      </c>
      <c r="CH1" s="232">
        <v>40</v>
      </c>
      <c r="CI1" s="231">
        <v>41</v>
      </c>
      <c r="CJ1" s="232">
        <v>42</v>
      </c>
      <c r="CK1" s="231">
        <v>43</v>
      </c>
      <c r="CL1" s="232">
        <v>44</v>
      </c>
      <c r="CM1" s="231">
        <v>45</v>
      </c>
      <c r="CN1" s="232">
        <v>46</v>
      </c>
      <c r="CO1" s="231">
        <v>47</v>
      </c>
      <c r="CP1" s="232">
        <v>2</v>
      </c>
      <c r="CQ1" s="231">
        <v>3</v>
      </c>
      <c r="CR1" s="232">
        <v>4</v>
      </c>
      <c r="CS1" s="231">
        <v>5</v>
      </c>
      <c r="CT1" s="232">
        <v>6</v>
      </c>
      <c r="CU1" s="231">
        <v>7</v>
      </c>
      <c r="CV1" s="232">
        <v>8</v>
      </c>
      <c r="CW1" s="231">
        <v>9</v>
      </c>
      <c r="CX1" s="232">
        <v>10</v>
      </c>
      <c r="CY1" s="231">
        <v>11</v>
      </c>
      <c r="CZ1" s="232">
        <v>12</v>
      </c>
      <c r="DA1" s="231">
        <v>13</v>
      </c>
      <c r="DB1" s="232">
        <v>14</v>
      </c>
      <c r="DC1" s="231">
        <v>15</v>
      </c>
      <c r="DD1" s="232">
        <v>16</v>
      </c>
      <c r="DE1" s="231">
        <v>17</v>
      </c>
      <c r="DF1" s="232">
        <v>18</v>
      </c>
      <c r="DG1" s="231">
        <v>19</v>
      </c>
      <c r="DH1" s="232">
        <v>20</v>
      </c>
      <c r="DI1" s="231">
        <v>21</v>
      </c>
      <c r="DJ1" s="232">
        <v>22</v>
      </c>
      <c r="DK1" s="231">
        <v>23</v>
      </c>
      <c r="DL1" s="232">
        <v>24</v>
      </c>
      <c r="DM1" s="231">
        <v>25</v>
      </c>
      <c r="DN1" s="232">
        <v>26</v>
      </c>
      <c r="DO1" s="231">
        <v>27</v>
      </c>
      <c r="DP1" s="232">
        <v>28</v>
      </c>
      <c r="DQ1" s="231">
        <v>29</v>
      </c>
      <c r="DR1" s="232">
        <v>30</v>
      </c>
      <c r="DS1" s="231">
        <v>31</v>
      </c>
      <c r="DT1" s="232">
        <v>32</v>
      </c>
      <c r="DU1" s="231">
        <v>33</v>
      </c>
      <c r="DV1" s="232">
        <v>34</v>
      </c>
      <c r="DW1" s="231">
        <v>35</v>
      </c>
      <c r="DX1" s="232">
        <v>36</v>
      </c>
      <c r="DY1" s="231">
        <v>37</v>
      </c>
      <c r="DZ1" s="232">
        <v>38</v>
      </c>
      <c r="EA1" s="231">
        <v>39</v>
      </c>
      <c r="EB1" s="232">
        <v>40</v>
      </c>
      <c r="EC1" s="231">
        <v>41</v>
      </c>
      <c r="ED1" s="232">
        <v>42</v>
      </c>
      <c r="EE1" s="231">
        <v>43</v>
      </c>
      <c r="EF1" s="232">
        <v>44</v>
      </c>
      <c r="EG1" s="231">
        <v>45</v>
      </c>
      <c r="EH1" s="232">
        <v>46</v>
      </c>
      <c r="EI1" s="231">
        <v>47</v>
      </c>
    </row>
    <row r="5" spans="1:2" ht="18.5">
      <c r="A5" s="326" t="s">
        <v>2654</v>
      </c>
      <c r="B5" s="331" t="str" cm="1">
        <f t="array" ref="B5">_xlfn.IFS(Content_!$D$7=1,VLOOKUP(Figures!$A5,tfig!$A:$DK,Figures!B$1,FALSE),Content_!$D$7=2,VLOOKUP(Figures!$A5,tfig!$A:$DK,Figures!B$1+39,FALSE),Content_!$D$7=3,VLOOKUP(Figures!$A5,tfig!$A:$DK,Figures!B$1+78,FALSE))</f>
        <v>Графики</v>
      </c>
    </row>
    <row r="6" spans="2:18" ht="18.5">
      <c r="B6" s="849"/>
      <c r="C6" s="849"/>
      <c r="D6" s="849"/>
      <c r="E6" s="849"/>
      <c r="F6" s="849"/>
      <c r="G6" s="849"/>
      <c r="H6" s="849"/>
      <c r="I6" s="849"/>
      <c r="J6" s="849"/>
      <c r="K6" s="849"/>
      <c r="L6" s="849"/>
      <c r="M6" s="849"/>
      <c r="N6" s="849"/>
      <c r="O6" s="849"/>
      <c r="P6" s="849"/>
      <c r="Q6" s="849"/>
      <c r="R6" s="849"/>
    </row>
    <row r="7" spans="2:18" ht="18.5">
      <c r="B7" s="849"/>
      <c r="C7" s="849"/>
      <c r="D7" s="849"/>
      <c r="E7" s="849"/>
      <c r="F7" s="849"/>
      <c r="G7" s="849"/>
      <c r="H7" s="849"/>
      <c r="I7" s="849"/>
      <c r="J7" s="849"/>
      <c r="K7" s="849"/>
      <c r="L7" s="849"/>
      <c r="M7" s="849"/>
      <c r="N7" s="849"/>
      <c r="O7" s="849"/>
      <c r="P7" s="849"/>
      <c r="Q7" s="849"/>
      <c r="R7" s="849"/>
    </row>
    <row r="8" spans="2:18" ht="18.5">
      <c r="B8" s="849"/>
      <c r="C8" s="849"/>
      <c r="D8" s="849"/>
      <c r="E8" s="849"/>
      <c r="F8" s="849"/>
      <c r="G8" s="849"/>
      <c r="H8" s="849"/>
      <c r="I8" s="849"/>
      <c r="J8" s="849"/>
      <c r="K8" s="849"/>
      <c r="L8" s="849"/>
      <c r="M8" s="849"/>
      <c r="N8" s="849"/>
      <c r="O8" s="849"/>
      <c r="P8" s="849"/>
      <c r="Q8" s="849"/>
      <c r="R8" s="849"/>
    </row>
    <row r="10" spans="1:2" ht="18.5">
      <c r="A10" s="326" t="s">
        <v>994</v>
      </c>
      <c r="B10" s="207" t="str" cm="1">
        <f t="array" ref="B10">_xlfn.IFS(Content_!$D$7=1,VLOOKUP(Figures!$A10,tfig!$A:$DK,Figures!B$1,FALSE),Content_!$D$7=2,VLOOKUP(Figures!$A10,tfig!$A:$DK,Figures!B$1+39,FALSE),Content_!$D$7=3,VLOOKUP(Figures!$A10,tfig!$A:$DK,Figures!B$1+78,FALSE))</f>
        <v>Выбросы</v>
      </c>
    </row>
    <row r="11" spans="2:2" ht="18.5">
      <c r="B11" s="207"/>
    </row>
    <row r="12" spans="1:26" ht="18.5">
      <c r="A12" s="326" t="s">
        <v>995</v>
      </c>
      <c r="B12" s="234" t="str" cm="1">
        <f t="array" ref="B12">_xlfn.IFS(Content_!$D$7=1,VLOOKUP(Figures!$A12,tfig!$A:$DK,Figures!B$1,FALSE),Content_!$D$7=2,VLOOKUP(Figures!$A12,tfig!$A:$DK,Figures!B$1+39,FALSE),Content_!$D$7=3,VLOOKUP(Figures!$A12,tfig!$A:$DK,Figures!B$1+78,FALSE))</f>
        <v xml:space="preserve">Выбросы парниковых газов Охвата 1 по сегментам,
 </v>
      </c>
      <c r="O12" s="227" t="str" cm="1">
        <f t="array" ref="O12">_xlfn.IFS(Content_!$D$7=1,VLOOKUP(Figures!$A12,tfig!$A:$DK,Figures!O$1,FALSE),Content_!$D$7=2,VLOOKUP(Figures!$A12,tfig!$A:$DK,Figures!O$1+39,FALSE),Content_!$D$7=3,VLOOKUP(Figures!$A12,tfig!$A:$DK,Figures!O$1+78,FALSE))</f>
        <v xml:space="preserve">Выбросы парниковых газов Охвата 1 и Охвата 2,
 </v>
      </c>
      <c r="Z12" s="227" t="str" cm="1">
        <f t="array" ref="Z12">_xlfn.IFS(Content_!$D$7=1,VLOOKUP(Figures!$A12,tfig!$A:$DK,Figures!Z$1,FALSE),Content_!$D$7=2,VLOOKUP(Figures!$A12,tfig!$A:$DK,Figures!Z$1+39,FALSE),Content_!$D$7=3,VLOOKUP(Figures!$A12,tfig!$A:$DK,Figures!Z$1+78,FALSE))</f>
        <v xml:space="preserve">Объем выбросов загрязняющих веществ в атмосферу,
 </v>
      </c>
    </row>
    <row r="13" spans="1:26" ht="18.5">
      <c r="A13" s="326" t="s">
        <v>996</v>
      </c>
      <c r="B13" s="225" t="str" cm="1">
        <f t="array" ref="B13">_xlfn.IFS(Content_!$D$7=1,VLOOKUP(Figures!$A13,tfig!$A:$DK,Figures!B$1,FALSE),Content_!$D$7=2,VLOOKUP(Figures!$A13,tfig!$A:$DK,Figures!B$1+39,FALSE),Content_!$D$7=3,VLOOKUP(Figures!$A13,tfig!$A:$DK,Figures!B$1+78,FALSE))</f>
        <v xml:space="preserve">млн т СО2-экв   </v>
      </c>
      <c r="O13" s="225" t="str" cm="1">
        <f t="array" ref="O13">_xlfn.IFS(Content_!$D$7=1,VLOOKUP(Figures!$A13,tfig!$A:$DK,Figures!O$1,FALSE),Content_!$D$7=2,VLOOKUP(Figures!$A13,tfig!$A:$DK,Figures!O$1+39,FALSE),Content_!$D$7=3,VLOOKUP(Figures!$A13,tfig!$A:$DK,Figures!O$1+78,FALSE))</f>
        <v xml:space="preserve">млн т СО2-экв   </v>
      </c>
      <c r="Z13" s="225" t="str" cm="1">
        <f t="array" ref="Z13">_xlfn.IFS(Content_!$D$7=1,VLOOKUP(Figures!$A13,tfig!$A:$DK,Figures!Z$1,FALSE),Content_!$D$7=2,VLOOKUP(Figures!$A13,tfig!$A:$DK,Figures!Z$1+39,FALSE),Content_!$D$7=3,VLOOKUP(Figures!$A13,tfig!$A:$DK,Figures!Z$1+78,FALSE))</f>
        <v>тонн</v>
      </c>
    </row>
    <row r="38" spans="1:2" ht="18.5">
      <c r="A38" s="326" t="s">
        <v>997</v>
      </c>
      <c r="B38" s="208" t="str" cm="1">
        <f t="array" ref="B38">_xlfn.IFS(Content_!$D$7=1,VLOOKUP(Figures!$A38,tfig!$A:$DK,Figures!B$1,FALSE),Content_!$D$7=2,VLOOKUP(Figures!$A38,tfig!$A:$DK,Figures!B$1+39,FALSE),Content_!$D$7=3,VLOOKUP(Figures!$A38,tfig!$A:$DK,Figures!B$1+78,FALSE))</f>
        <v>Водные ресурсы</v>
      </c>
    </row>
    <row r="40" spans="1:26" ht="18.5">
      <c r="A40" s="326" t="s">
        <v>998</v>
      </c>
      <c r="B40" s="226" t="str" cm="1">
        <f t="array" ref="B40">_xlfn.IFS(Content_!$D$7=1,VLOOKUP(Figures!$A40,tfig!$A:$DK,Figures!B$1,FALSE),Content_!$D$7=2,VLOOKUP(Figures!$A40,tfig!$A:$DK,Figures!B$1+39,FALSE),Content_!$D$7=3,VLOOKUP(Figures!$A40,tfig!$A:$DK,Figures!B$1+78,FALSE))</f>
        <v xml:space="preserve">Общий объем водозабора Фонда,
 </v>
      </c>
      <c r="O40" s="226" t="str" cm="1">
        <f t="array" ref="O40">_xlfn.IFS(Content_!$D$7=1,VLOOKUP(Figures!$A40,tfig!$A:$DK,Figures!O$1,FALSE),Content_!$D$7=2,VLOOKUP(Figures!$A40,tfig!$A:$DK,Figures!O$1+39,FALSE),Content_!$D$7=3,VLOOKUP(Figures!$A40,tfig!$A:$DK,Figures!O$1+78,FALSE))</f>
        <v xml:space="preserve">Водозабор в регионах с дефицитом воды в 2023 году,
 </v>
      </c>
      <c r="Z40" s="226" t="str" cm="1">
        <f t="array" ref="Z40">_xlfn.IFS(Content_!$D$7=1,VLOOKUP(Figures!$A40,tfig!$A:$DK,Figures!Z$1,FALSE),Content_!$D$7=2,VLOOKUP(Figures!$A40,tfig!$A:$DK,Figures!Z$1+39,FALSE),Content_!$D$7=3,VLOOKUP(Figures!$A40,tfig!$A:$DK,Figures!Z$1+78,FALSE))</f>
        <v xml:space="preserve">Общий объем водоотведения Фонда,
 </v>
      </c>
    </row>
    <row r="41" spans="1:26" ht="18.5">
      <c r="A41" s="326" t="s">
        <v>999</v>
      </c>
      <c r="B41" s="230" t="str" cm="1">
        <f t="array" ref="B41">_xlfn.IFS(Content_!$D$7=1,VLOOKUP(Figures!$A41,tfig!$A:$DK,Figures!B$1,FALSE),Content_!$D$7=2,VLOOKUP(Figures!$A41,tfig!$A:$DK,Figures!B$1+39,FALSE),Content_!$D$7=3,VLOOKUP(Figures!$A41,tfig!$A:$DK,Figures!B$1+78,FALSE))</f>
        <v>Мл</v>
      </c>
      <c r="O41" s="230" t="str" cm="1">
        <f t="array" ref="O41">_xlfn.IFS(Content_!$D$7=1,VLOOKUP(Figures!$A41,tfig!$A:$DK,Figures!O$1,FALSE),Content_!$D$7=2,VLOOKUP(Figures!$A41,tfig!$A:$DK,Figures!O$1+39,FALSE),Content_!$D$7=3,VLOOKUP(Figures!$A41,tfig!$A:$DK,Figures!O$1+78,FALSE))</f>
        <v>Мл</v>
      </c>
      <c r="Z41" s="230" t="str" cm="1">
        <f t="array" ref="Z41">_xlfn.IFS(Content_!$D$7=1,VLOOKUP(Figures!$A41,tfig!$A:$DK,Figures!Z$1,FALSE),Content_!$D$7=2,VLOOKUP(Figures!$A41,tfig!$A:$DK,Figures!Z$1+39,FALSE),Content_!$D$7=3,VLOOKUP(Figures!$A41,tfig!$A:$DK,Figures!Z$1+78,FALSE))</f>
        <v>Мл</v>
      </c>
    </row>
    <row r="65" spans="1:2" ht="18.5">
      <c r="A65" s="326" t="s">
        <v>1000</v>
      </c>
      <c r="B65" s="208" t="str" cm="1">
        <f t="array" ref="B65">_xlfn.IFS(Content_!$D$7=1,VLOOKUP(Figures!$A65,tfig!$A:$DK,Figures!B$1,FALSE),Content_!$D$7=2,VLOOKUP(Figures!$A65,tfig!$A:$DK,Figures!B$1+39,FALSE),Content_!$D$7=3,VLOOKUP(Figures!$A65,tfig!$A:$DK,Figures!B$1+78,FALSE))</f>
        <v>Энергопотребление</v>
      </c>
    </row>
    <row r="66" spans="2:2" ht="18.5">
      <c r="B66" s="208"/>
    </row>
    <row r="67" spans="1:38" ht="18.5">
      <c r="A67" s="326" t="s">
        <v>1001</v>
      </c>
      <c r="B67" s="226" t="str" cm="1">
        <f t="array" ref="B67">_xlfn.IFS(Content_!$D$7=1,VLOOKUP(Figures!$A67,tfig!$A:$DK,Figures!B$1,FALSE),Content_!$D$7=2,VLOOKUP(Figures!$A67,tfig!$A:$DK,Figures!B$1+39,FALSE),Content_!$D$7=3,VLOOKUP(Figures!$A67,tfig!$A:$DK,Figures!B$1+78,FALSE))</f>
        <v xml:space="preserve">Потребление топлива из невозобновляемых источников за 2023 год,
 </v>
      </c>
      <c r="O67" s="226" t="str" cm="1">
        <f t="array" ref="O67">_xlfn.IFS(Content_!$D$7=1,VLOOKUP(Figures!$A67,tfig!$A:$DK,Figures!O$1,FALSE),Content_!$D$7=2,VLOOKUP(Figures!$A67,tfig!$A:$DK,Figures!O$1+39,FALSE),Content_!$D$7=3,VLOOKUP(Figures!$A67,tfig!$A:$DK,Figures!O$1+78,FALSE))</f>
        <v xml:space="preserve">Общее потребление энергии Фонда,
 </v>
      </c>
      <c r="Z67" s="226" t="str" cm="1">
        <f t="array" ref="Z67">_xlfn.IFS(Content_!$D$7=1,VLOOKUP(Figures!$A67,tfig!$A:$DK,Figures!Z$1,FALSE),Content_!$D$7=2,VLOOKUP(Figures!$A67,tfig!$A:$DK,Figures!Z$1+39,FALSE),Content_!$D$7=3,VLOOKUP(Figures!$A67,tfig!$A:$DK,Figures!Z$1+78,FALSE))</f>
        <v xml:space="preserve">Потребление энергии по сегментам за 2023 год,
 </v>
      </c>
      <c r="AL67" s="226" t="str" cm="1">
        <f t="array" ref="AL67">_xlfn.IFS(Content_!$D$7=1,VLOOKUP(Figures!$A67,tfig!$A:$DN,Figures!AL$1,FALSE),Content_!$D$7=2,VLOOKUP(Figures!$A67,tfig!$A:$DN,Figures!AL$1+39,FALSE),Content_!$D$7=3,VLOOKUP(Figures!$A67,tfig!$A:$DN,Figures!AL$1+78,FALSE))</f>
        <v xml:space="preserve">Сокращение энергопотребления в результате инициатив по сокращению,
 </v>
      </c>
    </row>
    <row r="68" spans="1:38" ht="18.5">
      <c r="A68" s="326" t="s">
        <v>1002</v>
      </c>
      <c r="B68" s="230" t="str" cm="1">
        <f t="array" ref="B68">_xlfn.IFS(Content_!$D$7=1,VLOOKUP(Figures!$A68,tfig!$A:$DK,Figures!B$1,FALSE),Content_!$D$7=2,VLOOKUP(Figures!$A68,tfig!$A:$DK,Figures!B$1+39,FALSE),Content_!$D$7=3,VLOOKUP(Figures!$A68,tfig!$A:$DK,Figures!B$1+78,FALSE))</f>
        <v>тыс. ГДж</v>
      </c>
      <c r="O68" s="230" t="str" cm="1">
        <f t="array" ref="O68">_xlfn.IFS(Content_!$D$7=1,VLOOKUP(Figures!$A68,tfig!$A:$DK,Figures!O$1,FALSE),Content_!$D$7=2,VLOOKUP(Figures!$A68,tfig!$A:$DK,Figures!O$1+39,FALSE),Content_!$D$7=3,VLOOKUP(Figures!$A68,tfig!$A:$DK,Figures!O$1+78,FALSE))</f>
        <v>тыс. ГДж</v>
      </c>
      <c r="Z68" s="230" t="str" cm="1">
        <f t="array" ref="Z68">_xlfn.IFS(Content_!$D$7=1,VLOOKUP(Figures!$A68,tfig!$A:$DK,Figures!Z$1,FALSE),Content_!$D$7=2,VLOOKUP(Figures!$A68,tfig!$A:$DK,Figures!Z$1+39,FALSE),Content_!$D$7=3,VLOOKUP(Figures!$A68,tfig!$A:$DK,Figures!Z$1+78,FALSE))</f>
        <v>тыс. ГДж</v>
      </c>
      <c r="AL68" s="230" t="str" cm="1">
        <f t="array" ref="AL68">_xlfn.IFS(Content_!$D$7=1,VLOOKUP(Figures!$A68,tfig!$A:$DN,Figures!AL$1,FALSE),Content_!$D$7=2,VLOOKUP(Figures!$A68,tfig!$A:$DN,Figures!AL$1+39,FALSE),Content_!$D$7=3,VLOOKUP(Figures!$A68,tfig!$A:$DN,Figures!AL$1+78,FALSE))</f>
        <v>тыс. ГДж</v>
      </c>
    </row>
    <row r="93" spans="1:2" ht="18.5">
      <c r="A93" s="326" t="s">
        <v>1003</v>
      </c>
      <c r="B93" s="208" t="str" cm="1">
        <f t="array" ref="B93">_xlfn.IFS(Content_!$D$7=1,VLOOKUP(Figures!$A93,tfig!$A:$DK,Figures!B$1,FALSE),Content_!$D$7=2,VLOOKUP(Figures!$A93,tfig!$A:$DK,Figures!B$1+39,FALSE),Content_!$D$7=3,VLOOKUP(Figures!$A93,tfig!$A:$DK,Figures!B$1+78,FALSE))</f>
        <v>Отходы</v>
      </c>
    </row>
    <row r="95" spans="1:2" ht="18.5">
      <c r="A95" s="326" t="s">
        <v>1004</v>
      </c>
      <c r="B95" s="226" t="str" cm="1">
        <f t="array" ref="B95">_xlfn.IFS(Content_!$D$7=1,VLOOKUP(Figures!$A95,tfig!$A:$DK,Figures!B$1,FALSE),Content_!$D$7=2,VLOOKUP(Figures!$A95,tfig!$A:$DK,Figures!B$1+39,FALSE),Content_!$D$7=3,VLOOKUP(Figures!$A95,tfig!$A:$DK,Figures!B$1+78,FALSE))</f>
        <v xml:space="preserve">Общий объем образования отходов,
 </v>
      </c>
    </row>
    <row r="96" spans="1:2" ht="18.5">
      <c r="A96" s="326" t="s">
        <v>1005</v>
      </c>
      <c r="B96" s="230" t="str" cm="1">
        <f t="array" ref="B96">_xlfn.IFS(Content_!$D$7=1,VLOOKUP(Figures!$A96,tfig!$A:$DK,Figures!B$1,FALSE),Content_!$D$7=2,VLOOKUP(Figures!$A96,tfig!$A:$DK,Figures!B$1+39,FALSE),Content_!$D$7=3,VLOOKUP(Figures!$A96,tfig!$A:$DK,Figures!B$1+78,FALSE))</f>
        <v>тонн</v>
      </c>
    </row>
    <row r="119" spans="1:2" ht="18.5">
      <c r="A119" s="326" t="s">
        <v>1006</v>
      </c>
      <c r="B119" s="209" t="str" cm="1">
        <f t="array" ref="B119">_xlfn.IFS(Content_!$D$7=1,VLOOKUP(Figures!$A119,tfig!$A:$DK,Figures!B$1,FALSE),Content_!$D$7=2,VLOOKUP(Figures!$A119,tfig!$A:$DK,Figures!B$1+39,FALSE),Content_!$D$7=3,VLOOKUP(Figures!$A119,tfig!$A:$DK,Figures!B$1+78,FALSE))</f>
        <v>Работники</v>
      </c>
    </row>
    <row r="121" spans="1:38" ht="18.5">
      <c r="A121" s="326" t="s">
        <v>1007</v>
      </c>
      <c r="B121" s="228" t="str" cm="1">
        <f t="array" ref="B121">_xlfn.IFS(Content_!$D$7=1,VLOOKUP(Figures!$A121,tfig!$A:$DK,Figures!B$1,FALSE),Content_!$D$7=2,VLOOKUP(Figures!$A121,tfig!$A:$DK,Figures!B$1+39,FALSE),Content_!$D$7=3,VLOOKUP(Figures!$A121,tfig!$A:$DK,Figures!B$1+78,FALSE))</f>
        <v>Списочная численность работников на конец года,</v>
      </c>
      <c r="N121" s="228" t="str" cm="1">
        <f t="array" ref="N121">_xlfn.IFS(Content_!$D$7=1,VLOOKUP(Figures!$A121,tfig!$A:$DK,Figures!N$1,FALSE),Content_!$D$7=2,VLOOKUP(Figures!$A121,tfig!$A:$DK,Figures!N$1+39,FALSE),Content_!$D$7=3,VLOOKUP(Figures!$A121,tfig!$A:$DK,Figures!N$1+78,FALSE))</f>
        <v>Количество постоянных работников на конец года,</v>
      </c>
      <c r="Z121" s="212" t="str" cm="1">
        <f t="array" ref="Z121">_xlfn.IFS(Content_!$D$7=1,VLOOKUP(Figures!$A121,tfig!$A:$DK,Figures!Z$1,FALSE),Content_!$D$7=2,VLOOKUP(Figures!$A121,tfig!$A:$DK,Figures!Z$1+39,FALSE),Content_!$D$7=3,VLOOKUP(Figures!$A121,tfig!$A:$DK,Figures!Z$1+78,FALSE))</f>
        <v>Количество временных работников на конец года,</v>
      </c>
      <c r="AL121" s="212" t="str" cm="1">
        <f t="array" ref="AL121">_xlfn.IFS(Content_!$D$7=1,VLOOKUP(Figures!$A121,tfig!$A:$DN,Figures!AL$1,FALSE),Content_!$D$7=2,VLOOKUP(Figures!$A121,tfig!$A:$DN,Figures!AL$1+39,FALSE),Content_!$D$7=3,VLOOKUP(Figures!$A121,tfig!$A:$DN,Figures!AL$1+78,FALSE))</f>
        <v xml:space="preserve">Количество работников полного и неполного рабочего дня на конец года, </v>
      </c>
    </row>
    <row r="122" spans="1:38" ht="18.5">
      <c r="A122" s="326" t="s">
        <v>1008</v>
      </c>
      <c r="B122" s="224" t="str" cm="1">
        <f t="array" ref="B122">_xlfn.IFS(Content_!$D$7=1,VLOOKUP(Figures!$A122,tfig!$A:$DK,Figures!B$1,FALSE),Content_!$D$7=2,VLOOKUP(Figures!$A122,tfig!$A:$DK,Figures!B$1+39,FALSE),Content_!$D$7=3,VLOOKUP(Figures!$A122,tfig!$A:$DK,Figures!B$1+78,FALSE))</f>
        <v>чел.</v>
      </c>
      <c r="N122" s="224" t="str" cm="1">
        <f t="array" ref="N122">_xlfn.IFS(Content_!$D$7=1,VLOOKUP(Figures!$A122,tfig!$A:$DK,Figures!N$1,FALSE),Content_!$D$7=2,VLOOKUP(Figures!$A122,tfig!$A:$DK,Figures!N$1+39,FALSE),Content_!$D$7=3,VLOOKUP(Figures!$A122,tfig!$A:$DK,Figures!N$1+78,FALSE))</f>
        <v>чел.</v>
      </c>
      <c r="Z122" s="224" t="str" cm="1">
        <f t="array" ref="Z122">_xlfn.IFS(Content_!$D$7=1,VLOOKUP(Figures!$A122,tfig!$A:$DK,Figures!Z$1,FALSE),Content_!$D$7=2,VLOOKUP(Figures!$A122,tfig!$A:$DK,Figures!Z$1+39,FALSE),Content_!$D$7=3,VLOOKUP(Figures!$A122,tfig!$A:$DK,Figures!Z$1+78,FALSE))</f>
        <v>чел.</v>
      </c>
      <c r="AL122" s="224" t="str" cm="1">
        <f t="array" ref="AL122">_xlfn.IFS(Content_!$D$7=1,VLOOKUP(Figures!$A122,tfig!$A:$DN,Figures!AL$1,FALSE),Content_!$D$7=2,VLOOKUP(Figures!$A122,tfig!$A:$DN,Figures!AL$1+39,FALSE),Content_!$D$7=3,VLOOKUP(Figures!$A122,tfig!$A:$DN,Figures!AL$1+78,FALSE))</f>
        <v>чел.</v>
      </c>
    </row>
    <row r="146" spans="1:38" ht="18.5">
      <c r="A146" s="326" t="s">
        <v>1009</v>
      </c>
      <c r="B146" s="226" t="str" cm="1">
        <f t="array" ref="B146">_xlfn.IFS(Content_!$D$7=1,VLOOKUP(Figures!$A146,tfig!$A:$DK,Figures!B$1,FALSE),Content_!$D$7=2,VLOOKUP(Figures!$A146,tfig!$A:$DK,Figures!B$1+39,FALSE),Content_!$D$7=3,VLOOKUP(Figures!$A146,tfig!$A:$DK,Figures!B$1+78,FALSE))</f>
        <v xml:space="preserve">Текучесть кадров, </v>
      </c>
      <c r="N146" s="226" t="str" cm="1">
        <f t="array" ref="N146">_xlfn.IFS(Content_!$D$7=1,VLOOKUP(Figures!$A146,tfig!$A:$DK,Figures!N$1,FALSE),Content_!$D$7=2,VLOOKUP(Figures!$A146,tfig!$A:$DK,Figures!N$1+39,FALSE),Content_!$D$7=3,VLOOKUP(Figures!$A146,tfig!$A:$DK,Figures!N$1+78,FALSE))</f>
        <v xml:space="preserve">Текучесть кадров по гендерным группам, </v>
      </c>
      <c r="Z146" s="226" t="str" cm="1">
        <f t="array" ref="Z146">_xlfn.IFS(Content_!$D$7=1,VLOOKUP(Figures!$A146,tfig!$A:$DK,Figures!Z$1,FALSE),Content_!$D$7=2,VLOOKUP(Figures!$A146,tfig!$A:$DK,Figures!Z$1+39,FALSE),Content_!$D$7=3,VLOOKUP(Figures!$A146,tfig!$A:$DK,Figures!Z$1+78,FALSE))</f>
        <v>Текучесть кадров по возрастным группам</v>
      </c>
      <c r="AL146" s="226" t="str" cm="1">
        <f t="array" ref="AL146">_xlfn.IFS(Content_!$D$7=1,VLOOKUP(Figures!$A146,tfig!$A:$DN,Figures!AL$1,FALSE),Content_!$D$7=2,VLOOKUP(Figures!$A146,tfig!$A:$DN,Figures!AL$1+39,FALSE),Content_!$D$7=3,VLOOKUP(Figures!$A146,tfig!$A:$DN,Figures!AL$1+78,FALSE))</f>
        <v>Новые работники, принятые в отчетном году,</v>
      </c>
    </row>
    <row r="147" spans="1:38" ht="18.5">
      <c r="A147" s="326" t="s">
        <v>1010</v>
      </c>
      <c r="B147" s="224" t="str" cm="1">
        <f t="array" ref="B147">_xlfn.IFS(Content_!$D$7=1,VLOOKUP(Figures!$A147,tfig!$A:$DK,Figures!B$1,FALSE),Content_!$D$7=2,VLOOKUP(Figures!$A147,tfig!$A:$DK,Figures!B$1+39,FALSE),Content_!$D$7=3,VLOOKUP(Figures!$A147,tfig!$A:$DK,Figures!B$1+78,FALSE))</f>
        <v>%</v>
      </c>
      <c r="N147" s="224" t="str" cm="1">
        <f t="array" ref="N147">_xlfn.IFS(Content_!$D$7=1,VLOOKUP(Figures!$A147,tfig!$A:$DK,Figures!N$1,FALSE),Content_!$D$7=2,VLOOKUP(Figures!$A147,tfig!$A:$DK,Figures!N$1+39,FALSE),Content_!$D$7=3,VLOOKUP(Figures!$A147,tfig!$A:$DK,Figures!N$1+78,FALSE))</f>
        <v>%</v>
      </c>
      <c r="Z147" s="224" t="str" cm="1">
        <f t="array" ref="Z147">_xlfn.IFS(Content_!$D$7=1,VLOOKUP(Figures!$A147,tfig!$A:$DK,Figures!Z$1,FALSE),Content_!$D$7=2,VLOOKUP(Figures!$A147,tfig!$A:$DK,Figures!Z$1+39,FALSE),Content_!$D$7=3,VLOOKUP(Figures!$A147,tfig!$A:$DK,Figures!Z$1+78,FALSE))</f>
        <v>%</v>
      </c>
      <c r="AL147" s="224" t="str" cm="1">
        <f t="array" ref="AL147">_xlfn.IFS(Content_!$D$7=1,VLOOKUP(Figures!$A147,tfig!$A:$DN,Figures!AL$1,FALSE),Content_!$D$7=2,VLOOKUP(Figures!$A147,tfig!$A:$DN,Figures!AL$1+39,FALSE),Content_!$D$7=3,VLOOKUP(Figures!$A147,tfig!$A:$DN,Figures!AL$1+78,FALSE))</f>
        <v xml:space="preserve"> чел.</v>
      </c>
    </row>
    <row r="170" spans="1:26" ht="18.5">
      <c r="A170" s="326" t="s">
        <v>1011</v>
      </c>
      <c r="B170" s="846" t="str" cm="1">
        <f t="array" ref="B170">_xlfn.IFS(Content_!$D$7=1,VLOOKUP(Figures!$A170,tfig!$A:$DK,Figures!B$1,FALSE),Content_!$D$7=2,VLOOKUP(Figures!$A170,tfig!$A:$DK,Figures!B$1+39,FALSE),Content_!$D$7=3,VLOOKUP(Figures!$A170,tfig!$A:$DK,Figures!B$1+78,FALSE))</f>
        <v>Количество работников, которые ушли в отпуска по беременности и родам и в отпуска по уходу за ребенком,</v>
      </c>
      <c r="C170" s="846" cm="1">
        <f t="array" ref="C170">_xlfn.IFS(Content_!$D$7=1,VLOOKUP(Figures!$A170,tfig!$A:$DK,Figures!C$1,FALSE),Content_!$D$7=2,VLOOKUP(Figures!$A170,tfig!$A:$DK,Figures!C$1+39,FALSE),Content_!$D$7=3,VLOOKUP(Figures!$A170,tfig!$A:$DK,Figures!C$1+78,FALSE))</f>
        <v>0</v>
      </c>
      <c r="D170" s="846" cm="1">
        <f t="array" ref="D170">_xlfn.IFS(Content_!$D$7=1,VLOOKUP(Figures!$A170,tfig!$A:$DK,Figures!D$1,FALSE),Content_!$D$7=2,VLOOKUP(Figures!$A170,tfig!$A:$DK,Figures!D$1+39,FALSE),Content_!$D$7=3,VLOOKUP(Figures!$A170,tfig!$A:$DK,Figures!D$1+78,FALSE))</f>
        <v>0</v>
      </c>
      <c r="E170" s="846" cm="1">
        <f t="array" ref="E170">_xlfn.IFS(Content_!$D$7=1,VLOOKUP(Figures!$A170,tfig!$A:$DK,Figures!E$1,FALSE),Content_!$D$7=2,VLOOKUP(Figures!$A170,tfig!$A:$DK,Figures!E$1+39,FALSE),Content_!$D$7=3,VLOOKUP(Figures!$A170,tfig!$A:$DK,Figures!E$1+78,FALSE))</f>
        <v>0</v>
      </c>
      <c r="F170" s="846" cm="1">
        <f t="array" ref="F170">_xlfn.IFS(Content_!$D$7=1,VLOOKUP(Figures!$A170,tfig!$A:$DK,Figures!F$1,FALSE),Content_!$D$7=2,VLOOKUP(Figures!$A170,tfig!$A:$DK,Figures!F$1+39,FALSE),Content_!$D$7=3,VLOOKUP(Figures!$A170,tfig!$A:$DK,Figures!F$1+78,FALSE))</f>
        <v>0</v>
      </c>
      <c r="G170" s="846" cm="1">
        <f t="array" ref="G170">_xlfn.IFS(Content_!$D$7=1,VLOOKUP(Figures!$A170,tfig!$A:$DK,Figures!G$1,FALSE),Content_!$D$7=2,VLOOKUP(Figures!$A170,tfig!$A:$DK,Figures!G$1+39,FALSE),Content_!$D$7=3,VLOOKUP(Figures!$A170,tfig!$A:$DK,Figures!G$1+78,FALSE))</f>
        <v>0</v>
      </c>
      <c r="H170" s="846" cm="1">
        <f t="array" ref="H170">_xlfn.IFS(Content_!$D$7=1,VLOOKUP(Figures!$A170,tfig!$A:$DK,Figures!H$1,FALSE),Content_!$D$7=2,VLOOKUP(Figures!$A170,tfig!$A:$DK,Figures!H$1+39,FALSE),Content_!$D$7=3,VLOOKUP(Figures!$A170,tfig!$A:$DK,Figures!H$1+78,FALSE))</f>
        <v>0</v>
      </c>
      <c r="I170" s="846" cm="1">
        <f t="array" ref="I170">_xlfn.IFS(Content_!$D$7=1,VLOOKUP(Figures!$A170,tfig!$A:$DK,Figures!I$1,FALSE),Content_!$D$7=2,VLOOKUP(Figures!$A170,tfig!$A:$DK,Figures!I$1+39,FALSE),Content_!$D$7=3,VLOOKUP(Figures!$A170,tfig!$A:$DK,Figures!I$1+78,FALSE))</f>
        <v>0</v>
      </c>
      <c r="J170" s="846" cm="1">
        <f t="array" ref="J170">_xlfn.IFS(Content_!$D$7=1,VLOOKUP(Figures!$A170,tfig!$A:$DK,Figures!J$1,FALSE),Content_!$D$7=2,VLOOKUP(Figures!$A170,tfig!$A:$DK,Figures!J$1+39,FALSE),Content_!$D$7=3,VLOOKUP(Figures!$A170,tfig!$A:$DK,Figures!J$1+78,FALSE))</f>
        <v>0</v>
      </c>
      <c r="N170" s="213" t="str" cm="1">
        <f t="array" ref="N170">_xlfn.IFS(Content_!$D$7=1,VLOOKUP(Figures!$A170,tfig!$A:$DK,Figures!N$1,FALSE),Content_!$D$7=2,VLOOKUP(Figures!$A170,tfig!$A:$DK,Figures!N$1+39,FALSE),Content_!$D$7=3,VLOOKUP(Figures!$A170,tfig!$A:$DK,Figures!N$1+78,FALSE))</f>
        <v>Коэффициент возвращения,</v>
      </c>
      <c r="Z170" s="213" t="str" cm="1">
        <f t="array" ref="Z170">_xlfn.IFS(Content_!$D$7=1,VLOOKUP(Figures!$A170,tfig!$A:$DK,Figures!Z$1,FALSE),Content_!$D$7=2,VLOOKUP(Figures!$A170,tfig!$A:$DK,Figures!Z$1+39,FALSE),Content_!$D$7=3,VLOOKUP(Figures!$A170,tfig!$A:$DK,Figures!Z$1+78,FALSE))</f>
        <v>Коэффициент удержания,</v>
      </c>
    </row>
    <row r="171" spans="1:26" ht="18.5">
      <c r="A171" s="326" t="s">
        <v>1139</v>
      </c>
      <c r="B171" s="224" t="str" cm="1">
        <f t="array" ref="B171">_xlfn.IFS(Content_!$D$7=1,VLOOKUP(Figures!$A171,tfig!$A:$DK,Figures!B$1,FALSE),Content_!$D$7=2,VLOOKUP(Figures!$A171,tfig!$A:$DK,Figures!B$1+39,FALSE),Content_!$D$7=3,VLOOKUP(Figures!$A171,tfig!$A:$DK,Figures!B$1+78,FALSE))</f>
        <v xml:space="preserve"> чел.</v>
      </c>
      <c r="N171" s="224" t="str" cm="1">
        <f t="array" ref="N171">_xlfn.IFS(Content_!$D$7=1,VLOOKUP(Figures!$A171,tfig!$A:$DK,Figures!N$1,FALSE),Content_!$D$7=2,VLOOKUP(Figures!$A171,tfig!$A:$DK,Figures!N$1+39,FALSE),Content_!$D$7=3,VLOOKUP(Figures!$A171,tfig!$A:$DK,Figures!N$1+78,FALSE))</f>
        <v>%</v>
      </c>
      <c r="Z171" s="224" t="str" cm="1">
        <f t="array" ref="Z171">_xlfn.IFS(Content_!$D$7=1,VLOOKUP(Figures!$A171,tfig!$A:$DK,Figures!Z$1,FALSE),Content_!$D$7=2,VLOOKUP(Figures!$A171,tfig!$A:$DK,Figures!Z$1+39,FALSE),Content_!$D$7=3,VLOOKUP(Figures!$A171,tfig!$A:$DK,Figures!Z$1+78,FALSE))</f>
        <v>%</v>
      </c>
    </row>
    <row r="172" spans="14:14" ht="18.5">
      <c r="N172" s="224" t="e" cm="1">
        <f t="array" ref="N172">_xlfn.IFS(Content_!$D$7=1,VLOOKUP(Figures!$A172,tfig!$A:$DK,Figures!N$1,FALSE),Content_!$D$7=2,VLOOKUP(Figures!$A172,tfig!$A:$DK,Figures!N$1+39,FALSE),Content_!$D$7=3,VLOOKUP(Figures!$A172,tfig!$A:$DK,Figures!N$1+78,FALSE))</f>
        <v>#N/A</v>
      </c>
    </row>
    <row r="198" spans="1:38" ht="18.5">
      <c r="A198" s="326" t="s">
        <v>1140</v>
      </c>
      <c r="B198" s="226" t="str" cm="1">
        <f t="array" ref="B198">_xlfn.IFS(Content_!$D$7=1,VLOOKUP(Figures!$A198,tfig!$A:$DK,Figures!B$1,FALSE),Content_!$D$7=2,VLOOKUP(Figures!$A198,tfig!$A:$DK,Figures!B$1+39,FALSE),Content_!$D$7=3,VLOOKUP(Figures!$A198,tfig!$A:$DK,Figures!B$1+78,FALSE))</f>
        <v>Списочная численность работников по гендерным группам,</v>
      </c>
      <c r="N198" s="226" t="str" cm="1">
        <f t="array" ref="N198">_xlfn.IFS(Content_!$D$7=1,VLOOKUP(Figures!$A198,tfig!$A:$DK,Figures!N$1,FALSE),Content_!$D$7=2,VLOOKUP(Figures!$A198,tfig!$A:$DK,Figures!N$1+39,FALSE),Content_!$D$7=3,VLOOKUP(Figures!$A198,tfig!$A:$DK,Figures!N$1+78,FALSE))</f>
        <v>Списочная численность работников по возрастным группам,</v>
      </c>
      <c r="Z198" s="226" t="str" cm="1">
        <f t="array" ref="Z198">_xlfn.IFS(Content_!$D$7=1,VLOOKUP(Figures!$A198,tfig!$A:$DK,Figures!Z$1,FALSE),Content_!$D$7=2,VLOOKUP(Figures!$A198,tfig!$A:$DK,Figures!Z$1+39,FALSE),Content_!$D$7=3,VLOOKUP(Figures!$A198,tfig!$A:$DK,Figures!Z$1+78,FALSE))</f>
        <v>Списочная численность постоянных работников по гендерным группам,</v>
      </c>
      <c r="AL198" s="226" t="str" cm="1">
        <f t="array" ref="AL198">_xlfn.IFS(Content_!$D$7=1,VLOOKUP(Figures!$A198,tfig!$A:$DN,Figures!AL$1,FALSE),Content_!$D$7=2,VLOOKUP(Figures!$A198,tfig!$A:$DN,Figures!AL$1+39,FALSE),Content_!$D$7=3,VLOOKUP(Figures!$A198,tfig!$A:$DN,Figures!AL$1+78,FALSE))</f>
        <v>Списочная численность временных работников по гендерным группам,</v>
      </c>
    </row>
    <row r="199" spans="1:38" ht="18.5">
      <c r="A199" s="326" t="s">
        <v>1141</v>
      </c>
      <c r="B199" s="224" t="str" cm="1">
        <f t="array" ref="B199">_xlfn.IFS(Content_!$D$7=1,VLOOKUP(Figures!$A199,tfig!$A:$DK,Figures!B$1,FALSE),Content_!$D$7=2,VLOOKUP(Figures!$A199,tfig!$A:$DK,Figures!B$1+39,FALSE),Content_!$D$7=3,VLOOKUP(Figures!$A199,tfig!$A:$DK,Figures!B$1+78,FALSE))</f>
        <v xml:space="preserve"> чел.</v>
      </c>
      <c r="N199" s="224" t="str" cm="1">
        <f t="array" ref="N199">_xlfn.IFS(Content_!$D$7=1,VLOOKUP(Figures!$A199,tfig!$A:$DK,Figures!N$1,FALSE),Content_!$D$7=2,VLOOKUP(Figures!$A199,tfig!$A:$DK,Figures!N$1+39,FALSE),Content_!$D$7=3,VLOOKUP(Figures!$A199,tfig!$A:$DK,Figures!N$1+78,FALSE))</f>
        <v xml:space="preserve"> чел.</v>
      </c>
      <c r="Z199" s="224" t="str" cm="1">
        <f t="array" ref="Z199">_xlfn.IFS(Content_!$D$7=1,VLOOKUP(Figures!$A199,tfig!$A:$DK,Figures!Z$1,FALSE),Content_!$D$7=2,VLOOKUP(Figures!$A199,tfig!$A:$DK,Figures!Z$1+39,FALSE),Content_!$D$7=3,VLOOKUP(Figures!$A199,tfig!$A:$DK,Figures!Z$1+78,FALSE))</f>
        <v xml:space="preserve"> чел.</v>
      </c>
      <c r="AL199" s="224" t="str" cm="1">
        <f t="array" ref="AL199">_xlfn.IFS(Content_!$D$7=1,VLOOKUP(Figures!$A199,tfig!$A:$DN,Figures!AL$1,FALSE),Content_!$D$7=2,VLOOKUP(Figures!$A199,tfig!$A:$DN,Figures!AL$1+39,FALSE),Content_!$D$7=3,VLOOKUP(Figures!$A199,tfig!$A:$DN,Figures!AL$1+78,FALSE))</f>
        <v xml:space="preserve"> чел.</v>
      </c>
    </row>
    <row r="222" spans="1:38" ht="18.5">
      <c r="A222" s="326" t="s">
        <v>1142</v>
      </c>
      <c r="B222" s="845" t="str" cm="1">
        <f t="array" ref="B222">_xlfn.IFS(Content_!$D$7=1,VLOOKUP(Figures!$A222,tfig!$A:$DK,Figures!B$1,FALSE),Content_!$D$7=2,VLOOKUP(Figures!$A222,tfig!$A:$DK,Figures!B$1+39,FALSE),Content_!$D$7=3,VLOOKUP(Figures!$A222,tfig!$A:$DK,Figures!B$1+78,FALSE))</f>
        <v>Списочная численность работников с занятостью на полный рабочий день по гендерным группам,</v>
      </c>
      <c r="C222" s="845">
        <f t="array" ref="C222">_xlfn.IFS(Content_!$D$7=1,VLOOKUP(Figures!$A222,tfig!$A:$DK,Figures!C$1,FALSE),Content_!$D$7=2,VLOOKUP(Figures!$A222,tfig!$A:$DK,Figures!C$1+39,FALSE),Content_!$D$7=3,VLOOKUP(Figures!$A222,tfig!$A:$DK,Figures!C$1+78,FALSE))</f>
        <v>0</v>
      </c>
      <c r="D222" s="845">
        <f t="array" ref="D222">_xlfn.IFS(Content_!$D$7=1,VLOOKUP(Figures!$A222,tfig!$A:$DK,Figures!D$1,FALSE),Content_!$D$7=2,VLOOKUP(Figures!$A222,tfig!$A:$DK,Figures!D$1+39,FALSE),Content_!$D$7=3,VLOOKUP(Figures!$A222,tfig!$A:$DK,Figures!D$1+78,FALSE))</f>
        <v>0</v>
      </c>
      <c r="E222" s="845">
        <f t="array" ref="E222">_xlfn.IFS(Content_!$D$7=1,VLOOKUP(Figures!$A222,tfig!$A:$DK,Figures!E$1,FALSE),Content_!$D$7=2,VLOOKUP(Figures!$A222,tfig!$A:$DK,Figures!E$1+39,FALSE),Content_!$D$7=3,VLOOKUP(Figures!$A222,tfig!$A:$DK,Figures!E$1+78,FALSE))</f>
        <v>0</v>
      </c>
      <c r="F222" s="845">
        <f t="array" ref="F222">_xlfn.IFS(Content_!$D$7=1,VLOOKUP(Figures!$A222,tfig!$A:$DK,Figures!F$1,FALSE),Content_!$D$7=2,VLOOKUP(Figures!$A222,tfig!$A:$DK,Figures!F$1+39,FALSE),Content_!$D$7=3,VLOOKUP(Figures!$A222,tfig!$A:$DK,Figures!F$1+78,FALSE))</f>
        <v>0</v>
      </c>
      <c r="G222" s="845">
        <f t="array" ref="G222">_xlfn.IFS(Content_!$D$7=1,VLOOKUP(Figures!$A222,tfig!$A:$DK,Figures!G$1,FALSE),Content_!$D$7=2,VLOOKUP(Figures!$A222,tfig!$A:$DK,Figures!G$1+39,FALSE),Content_!$D$7=3,VLOOKUP(Figures!$A222,tfig!$A:$DK,Figures!G$1+78,FALSE))</f>
        <v>0</v>
      </c>
      <c r="H222" s="845">
        <f t="array" ref="H222">_xlfn.IFS(Content_!$D$7=1,VLOOKUP(Figures!$A222,tfig!$A:$DK,Figures!H$1,FALSE),Content_!$D$7=2,VLOOKUP(Figures!$A222,tfig!$A:$DK,Figures!H$1+39,FALSE),Content_!$D$7=3,VLOOKUP(Figures!$A222,tfig!$A:$DK,Figures!H$1+78,FALSE))</f>
        <v>0</v>
      </c>
      <c r="I222" s="845">
        <f t="array" ref="I222">_xlfn.IFS(Content_!$D$7=1,VLOOKUP(Figures!$A222,tfig!$A:$DK,Figures!I$1,FALSE),Content_!$D$7=2,VLOOKUP(Figures!$A222,tfig!$A:$DK,Figures!I$1+39,FALSE),Content_!$D$7=3,VLOOKUP(Figures!$A222,tfig!$A:$DK,Figures!I$1+78,FALSE))</f>
        <v>0</v>
      </c>
      <c r="J222" s="845">
        <f t="array" ref="J222">_xlfn.IFS(Content_!$D$7=1,VLOOKUP(Figures!$A222,tfig!$A:$DK,Figures!J$1,FALSE),Content_!$D$7=2,VLOOKUP(Figures!$A222,tfig!$A:$DK,Figures!J$1+39,FALSE),Content_!$D$7=3,VLOOKUP(Figures!$A222,tfig!$A:$DK,Figures!J$1+78,FALSE))</f>
        <v>0</v>
      </c>
      <c r="N222" s="845" t="str" cm="1">
        <f t="array" ref="N222">_xlfn.IFS(Content_!$D$7=1,VLOOKUP(Figures!$A222,tfig!$A:$DK,Figures!N$1,FALSE),Content_!$D$7=2,VLOOKUP(Figures!$A222,tfig!$A:$DK,Figures!N$1+39,FALSE),Content_!$D$7=3,VLOOKUP(Figures!$A222,tfig!$A:$DK,Figures!N$1+78,FALSE))</f>
        <v>Списочная численность работников с занятостью на неполный рабочий день по гендерным группам,</v>
      </c>
      <c r="O222" s="845">
        <f t="array" ref="O222">_xlfn.IFS(Content_!$D$7=1,VLOOKUP(Figures!$A222,tfig!$A:$DK,Figures!O$1,FALSE),Content_!$D$7=2,VLOOKUP(Figures!$A222,tfig!$A:$DK,Figures!O$1+39,FALSE),Content_!$D$7=3,VLOOKUP(Figures!$A222,tfig!$A:$DK,Figures!O$1+78,FALSE))</f>
        <v>0</v>
      </c>
      <c r="P222" s="845">
        <f t="array" ref="P222">_xlfn.IFS(Content_!$D$7=1,VLOOKUP(Figures!$A222,tfig!$A:$DK,Figures!P$1,FALSE),Content_!$D$7=2,VLOOKUP(Figures!$A222,tfig!$A:$DK,Figures!P$1+39,FALSE),Content_!$D$7=3,VLOOKUP(Figures!$A222,tfig!$A:$DK,Figures!P$1+78,FALSE))</f>
        <v>0</v>
      </c>
      <c r="Q222" s="845">
        <f t="array" ref="Q222">_xlfn.IFS(Content_!$D$7=1,VLOOKUP(Figures!$A222,tfig!$A:$DK,Figures!Q$1,FALSE),Content_!$D$7=2,VLOOKUP(Figures!$A222,tfig!$A:$DK,Figures!Q$1+39,FALSE),Content_!$D$7=3,VLOOKUP(Figures!$A222,tfig!$A:$DK,Figures!Q$1+78,FALSE))</f>
        <v>0</v>
      </c>
      <c r="R222" s="845">
        <f t="array" ref="R222">_xlfn.IFS(Content_!$D$7=1,VLOOKUP(Figures!$A222,tfig!$A:$DK,Figures!R$1,FALSE),Content_!$D$7=2,VLOOKUP(Figures!$A222,tfig!$A:$DK,Figures!R$1+39,FALSE),Content_!$D$7=3,VLOOKUP(Figures!$A222,tfig!$A:$DK,Figures!R$1+78,FALSE))</f>
        <v>0</v>
      </c>
      <c r="S222" s="845">
        <f t="array" ref="S222">_xlfn.IFS(Content_!$D$7=1,VLOOKUP(Figures!$A222,tfig!$A:$DK,Figures!S$1,FALSE),Content_!$D$7=2,VLOOKUP(Figures!$A222,tfig!$A:$DK,Figures!S$1+39,FALSE),Content_!$D$7=3,VLOOKUP(Figures!$A222,tfig!$A:$DK,Figures!S$1+78,FALSE))</f>
        <v>0</v>
      </c>
      <c r="T222" s="845">
        <f t="array" ref="T222">_xlfn.IFS(Content_!$D$7=1,VLOOKUP(Figures!$A222,tfig!$A:$DK,Figures!T$1,FALSE),Content_!$D$7=2,VLOOKUP(Figures!$A222,tfig!$A:$DK,Figures!T$1+39,FALSE),Content_!$D$7=3,VLOOKUP(Figures!$A222,tfig!$A:$DK,Figures!T$1+78,FALSE))</f>
        <v>0</v>
      </c>
      <c r="U222" s="845">
        <f t="array" ref="U222">_xlfn.IFS(Content_!$D$7=1,VLOOKUP(Figures!$A222,tfig!$A:$DK,Figures!U$1,FALSE),Content_!$D$7=2,VLOOKUP(Figures!$A222,tfig!$A:$DK,Figures!U$1+39,FALSE),Content_!$D$7=3,VLOOKUP(Figures!$A222,tfig!$A:$DK,Figures!U$1+78,FALSE))</f>
        <v>0</v>
      </c>
      <c r="V222" s="323"/>
      <c r="Z222" s="213" t="str" cm="1">
        <f t="array" ref="Z222">_xlfn.IFS(Content_!$D$7=1,VLOOKUP(Figures!$A222,tfig!$A:$DK,Figures!Z$1,FALSE),Content_!$D$7=2,VLOOKUP(Figures!$A222,tfig!$A:$DK,Figures!Z$1+39,FALSE),Content_!$D$7=3,VLOOKUP(Figures!$A222,tfig!$A:$DK,Figures!Z$1+78,FALSE))</f>
        <v>Новые работники, принятые в отчетном году по гендерным группам,</v>
      </c>
      <c r="AL222" s="213" t="str" cm="1">
        <f t="array" ref="AL222">_xlfn.IFS(Content_!$D$7=1,VLOOKUP(Figures!$A222,tfig!$A:$DN,Figures!AL$1,FALSE),Content_!$D$7=2,VLOOKUP(Figures!$A222,tfig!$A:$DN,Figures!AL$1+39,FALSE),Content_!$D$7=3,VLOOKUP(Figures!$A222,tfig!$A:$DN,Figures!AL$1+78,FALSE))</f>
        <v>Новые работники, принятые в отчетном году по возрастным группам,</v>
      </c>
    </row>
    <row r="223" spans="1:38" ht="18.5">
      <c r="A223" s="326" t="s">
        <v>1143</v>
      </c>
      <c r="B223" s="323" t="str" cm="1">
        <f t="array" ref="B223">_xlfn.IFS(Content_!$D$7=1,VLOOKUP(Figures!$A223,tfig!$A:$DK,Figures!B$1,FALSE),Content_!$D$7=2,VLOOKUP(Figures!$A223,tfig!$A:$DK,Figures!B$1+39,FALSE),Content_!$D$7=3,VLOOKUP(Figures!$A223,tfig!$A:$DK,Figures!B$1+78,FALSE))</f>
        <v xml:space="preserve"> чел.</v>
      </c>
      <c r="N223" s="323" t="str" cm="1">
        <f t="array" ref="N223">_xlfn.IFS(Content_!$D$7=1,VLOOKUP(Figures!$A223,tfig!$A:$DK,Figures!N$1,FALSE),Content_!$D$7=2,VLOOKUP(Figures!$A223,tfig!$A:$DK,Figures!N$1+39,FALSE),Content_!$D$7=3,VLOOKUP(Figures!$A223,tfig!$A:$DK,Figures!N$1+78,FALSE))</f>
        <v xml:space="preserve"> чел.</v>
      </c>
      <c r="Z223" s="323" t="str" cm="1">
        <f t="array" ref="Z223">_xlfn.IFS(Content_!$D$7=1,VLOOKUP(Figures!$A223,tfig!$A:$DK,Figures!Z$1,FALSE),Content_!$D$7=2,VLOOKUP(Figures!$A223,tfig!$A:$DK,Figures!Z$1+39,FALSE),Content_!$D$7=3,VLOOKUP(Figures!$A223,tfig!$A:$DK,Figures!Z$1+78,FALSE))</f>
        <v xml:space="preserve"> чел.</v>
      </c>
      <c r="AL223" s="323" t="str" cm="1">
        <f t="array" ref="AL223">_xlfn.IFS(Content_!$D$7=1,VLOOKUP(Figures!$A223,tfig!$A:$DN,Figures!AL$1,FALSE),Content_!$D$7=2,VLOOKUP(Figures!$A223,tfig!$A:$DN,Figures!AL$1+39,FALSE),Content_!$D$7=3,VLOOKUP(Figures!$A223,tfig!$A:$DN,Figures!AL$1+78,FALSE))</f>
        <v xml:space="preserve"> чел.</v>
      </c>
    </row>
    <row r="246" spans="1:2" ht="18.5">
      <c r="A246" s="326" t="s">
        <v>1144</v>
      </c>
      <c r="B246" s="324" t="str" cm="1">
        <f t="array" ref="B246">_xlfn.IFS(Content_!$D$7=1,VLOOKUP(Figures!$A246,tfig!$A:$DK,Figures!B$1,FALSE),Content_!$D$7=2,VLOOKUP(Figures!$A246,tfig!$A:$DK,Figures!B$1+39,FALSE),Content_!$D$7=3,VLOOKUP(Figures!$A246,tfig!$A:$DK,Figures!B$1+78,FALSE))</f>
        <v>Персонал с ограниченными возможностями здоровья,</v>
      </c>
    </row>
    <row r="247" spans="1:2" ht="18.5">
      <c r="A247" s="326" t="s">
        <v>1145</v>
      </c>
      <c r="B247" s="323" t="str" cm="1">
        <f t="array" ref="B247">_xlfn.IFS(Content_!$D$7=1,VLOOKUP(Figures!$A247,tfig!$A:$DK,Figures!B$1,FALSE),Content_!$D$7=2,VLOOKUP(Figures!$A247,tfig!$A:$DK,Figures!B$1+39,FALSE),Content_!$D$7=3,VLOOKUP(Figures!$A247,tfig!$A:$DK,Figures!B$1+78,FALSE))</f>
        <v xml:space="preserve"> чел.</v>
      </c>
    </row>
    <row r="272" spans="1:2" ht="18.5">
      <c r="A272" s="326" t="s">
        <v>1146</v>
      </c>
      <c r="B272" s="209" t="str" cm="1">
        <f t="array" ref="B272">_xlfn.IFS(Content_!$D$7=1,VLOOKUP(Figures!$A272,tfig!$A:$DK,Figures!B$1,FALSE),Content_!$D$7=2,VLOOKUP(Figures!$A272,tfig!$A:$DK,Figures!B$1+39,FALSE),Content_!$D$7=3,VLOOKUP(Figures!$A272,tfig!$A:$DK,Figures!B$1+78,FALSE))</f>
        <v>Обучение</v>
      </c>
    </row>
    <row r="274" spans="1:27" ht="18.5">
      <c r="A274" s="326" t="s">
        <v>1147</v>
      </c>
      <c r="B274" s="324" t="str" cm="1">
        <f t="array" ref="B274">_xlfn.IFS(Content_!$D$7=1,VLOOKUP(Figures!$A274,tfig!$A:$DK,Figures!B$1,FALSE),Content_!$D$7=2,VLOOKUP(Figures!$A274,tfig!$A:$DK,Figures!B$1+39,FALSE),Content_!$D$7=3,VLOOKUP(Figures!$A274,tfig!$A:$DK,Figures!B$1+78,FALSE))</f>
        <v xml:space="preserve">Среднее количество часов обучение на одного работника в год, </v>
      </c>
      <c r="N274" s="324" t="str" cm="1">
        <f t="array" ref="N274">_xlfn.IFS(Content_!$D$7=1,VLOOKUP(Figures!$A274,tfig!$A:$DK,Figures!N$1,FALSE),Content_!$D$7=2,VLOOKUP(Figures!$A274,tfig!$A:$DK,Figures!N$1+39,FALSE),Content_!$D$7=3,VLOOKUP(Figures!$A274,tfig!$A:$DK,Figures!N$1+78,FALSE))</f>
        <v xml:space="preserve">Среднее количество часов обучение на одного работника в год по гендерным группам, </v>
      </c>
      <c r="AA274" s="324" t="str" cm="1">
        <f t="array" ref="AA274">_xlfn.IFS(Content_!$D$7=1,VLOOKUP(Figures!$A274,tfig!$A:$DK,Figures!AA$1,FALSE),Content_!$D$7=2,VLOOKUP(Figures!$A274,tfig!$A:$DK,Figures!AA$1+39,FALSE),Content_!$D$7=3,VLOOKUP(Figures!$A274,tfig!$A:$DK,Figures!AA$1+78,FALSE))</f>
        <v xml:space="preserve">Среднее количество часов обучение на одного работника в год по категориям персонала, </v>
      </c>
    </row>
    <row r="275" spans="1:27" ht="18.5">
      <c r="A275" s="326" t="s">
        <v>1148</v>
      </c>
      <c r="B275" s="323" t="str" cm="1">
        <f t="array" ref="B275">_xlfn.IFS(Content_!$D$7=1,VLOOKUP(Figures!$A275,tfig!$A:$DK,Figures!B$1,FALSE),Content_!$D$7=2,VLOOKUP(Figures!$A275,tfig!$A:$DK,Figures!B$1+39,FALSE),Content_!$D$7=3,VLOOKUP(Figures!$A275,tfig!$A:$DK,Figures!B$1+78,FALSE))</f>
        <v xml:space="preserve"> часов</v>
      </c>
      <c r="N275" s="323" t="str" cm="1">
        <f t="array" ref="N275">_xlfn.IFS(Content_!$D$7=1,VLOOKUP(Figures!$A275,tfig!$A:$DK,Figures!N$1,FALSE),Content_!$D$7=2,VLOOKUP(Figures!$A275,tfig!$A:$DK,Figures!N$1+39,FALSE),Content_!$D$7=3,VLOOKUP(Figures!$A275,tfig!$A:$DK,Figures!N$1+78,FALSE))</f>
        <v xml:space="preserve"> часов</v>
      </c>
      <c r="AA275" s="323" t="str" cm="1">
        <f t="array" ref="AA275">_xlfn.IFS(Content_!$D$7=1,VLOOKUP(Figures!$A275,tfig!$A:$DK,Figures!AA$1,FALSE),Content_!$D$7=2,VLOOKUP(Figures!$A275,tfig!$A:$DK,Figures!AA$1+39,FALSE),Content_!$D$7=3,VLOOKUP(Figures!$A275,tfig!$A:$DK,Figures!AA$1+78,FALSE))</f>
        <v xml:space="preserve"> часов</v>
      </c>
    </row>
    <row r="299" spans="1:2" ht="18.5">
      <c r="A299" s="326" t="s">
        <v>1149</v>
      </c>
      <c r="B299" s="209" t="str" cm="1">
        <f t="array" ref="B299">_xlfn.IFS(Content_!$D$7=1,VLOOKUP(Figures!$A299,tfig!$A:$DK,Figures!B$1,FALSE),Content_!$D$7=2,VLOOKUP(Figures!$A299,tfig!$A:$DK,Figures!B$1+39,FALSE),Content_!$D$7=3,VLOOKUP(Figures!$A299,tfig!$A:$DK,Figures!B$1+78,FALSE))</f>
        <v>ОТиПБ</v>
      </c>
    </row>
    <row r="301" spans="1:46" ht="18.5">
      <c r="A301" s="326" t="s">
        <v>1150</v>
      </c>
      <c r="B301" s="845" t="str" cm="1">
        <f t="array" ref="B301">_xlfn.IFS(Content_!$D$7=1,VLOOKUP(Figures!$A301,tfig!$A:$DK,Figures!B$1,FALSE),Content_!$D$7=2,VLOOKUP(Figures!$A301,tfig!$A:$DK,Figures!B$1+39,FALSE),Content_!$D$7=3,VLOOKUP(Figures!$A301,tfig!$A:$DK,Figures!B$1+78,FALSE))</f>
        <v>Количество человек, охваченных системой управления охраной труда и промышленной безопасностью,</v>
      </c>
      <c r="C301" s="845">
        <f t="array" ref="C301">_xlfn.IFS(Content_!$D$7=1,VLOOKUP(Figures!$A301,tfig!$A:$DK,Figures!C$1,FALSE),Content_!$D$7=2,VLOOKUP(Figures!$A301,tfig!$A:$DK,Figures!C$1+39,FALSE),Content_!$D$7=3,VLOOKUP(Figures!$A301,tfig!$A:$DK,Figures!C$1+78,FALSE))</f>
        <v>0</v>
      </c>
      <c r="D301" s="845">
        <f t="array" ref="D301">_xlfn.IFS(Content_!$D$7=1,VLOOKUP(Figures!$A301,tfig!$A:$DK,Figures!D$1,FALSE),Content_!$D$7=2,VLOOKUP(Figures!$A301,tfig!$A:$DK,Figures!D$1+39,FALSE),Content_!$D$7=3,VLOOKUP(Figures!$A301,tfig!$A:$DK,Figures!D$1+78,FALSE))</f>
        <v>0</v>
      </c>
      <c r="E301" s="845">
        <f t="array" ref="E301">_xlfn.IFS(Content_!$D$7=1,VLOOKUP(Figures!$A301,tfig!$A:$DK,Figures!E$1,FALSE),Content_!$D$7=2,VLOOKUP(Figures!$A301,tfig!$A:$DK,Figures!E$1+39,FALSE),Content_!$D$7=3,VLOOKUP(Figures!$A301,tfig!$A:$DK,Figures!E$1+78,FALSE))</f>
        <v>0</v>
      </c>
      <c r="F301" s="845">
        <f t="array" ref="F301">_xlfn.IFS(Content_!$D$7=1,VLOOKUP(Figures!$A301,tfig!$A:$DK,Figures!F$1,FALSE),Content_!$D$7=2,VLOOKUP(Figures!$A301,tfig!$A:$DK,Figures!F$1+39,FALSE),Content_!$D$7=3,VLOOKUP(Figures!$A301,tfig!$A:$DK,Figures!F$1+78,FALSE))</f>
        <v>0</v>
      </c>
      <c r="G301" s="845">
        <f t="array" ref="G301">_xlfn.IFS(Content_!$D$7=1,VLOOKUP(Figures!$A301,tfig!$A:$DK,Figures!G$1,FALSE),Content_!$D$7=2,VLOOKUP(Figures!$A301,tfig!$A:$DK,Figures!G$1+39,FALSE),Content_!$D$7=3,VLOOKUP(Figures!$A301,tfig!$A:$DK,Figures!G$1+78,FALSE))</f>
        <v>0</v>
      </c>
      <c r="H301" s="845">
        <f t="array" ref="H301">_xlfn.IFS(Content_!$D$7=1,VLOOKUP(Figures!$A301,tfig!$A:$DK,Figures!H$1,FALSE),Content_!$D$7=2,VLOOKUP(Figures!$A301,tfig!$A:$DK,Figures!H$1+39,FALSE),Content_!$D$7=3,VLOOKUP(Figures!$A301,tfig!$A:$DK,Figures!H$1+78,FALSE))</f>
        <v>0</v>
      </c>
      <c r="I301" s="845">
        <f t="array" ref="I301">_xlfn.IFS(Content_!$D$7=1,VLOOKUP(Figures!$A301,tfig!$A:$DK,Figures!I$1,FALSE),Content_!$D$7=2,VLOOKUP(Figures!$A301,tfig!$A:$DK,Figures!I$1+39,FALSE),Content_!$D$7=3,VLOOKUP(Figures!$A301,tfig!$A:$DK,Figures!I$1+78,FALSE))</f>
        <v>0</v>
      </c>
      <c r="J301" s="845">
        <f t="array" ref="J301">_xlfn.IFS(Content_!$D$7=1,VLOOKUP(Figures!$A301,tfig!$A:$DK,Figures!J$1,FALSE),Content_!$D$7=2,VLOOKUP(Figures!$A301,tfig!$A:$DK,Figures!J$1+39,FALSE),Content_!$D$7=3,VLOOKUP(Figures!$A301,tfig!$A:$DK,Figures!J$1+78,FALSE))</f>
        <v>0</v>
      </c>
      <c r="K301" s="239"/>
      <c r="L301" s="239"/>
      <c r="M301" s="239"/>
      <c r="N301" s="845" t="str" cm="1">
        <f t="array" ref="N301">_xlfn.IFS(Content_!$D$7=1,VLOOKUP(Figures!$A301,tfig!$A:$DK,Figures!N$1,FALSE),Content_!$D$7=2,VLOOKUP(Figures!$A301,tfig!$A:$DK,Figures!N$1+39,FALSE),Content_!$D$7=3,VLOOKUP(Figures!$A301,tfig!$A:$DK,Figures!N$1+78,FALSE))</f>
        <v xml:space="preserve">Количество человек, охваченных системой управления охраной труда и промышленной безопасностью, прошедшей процедуру внутреннего аудита, </v>
      </c>
      <c r="O301" s="845">
        <f t="array" ref="O301">_xlfn.IFS(Content_!$D$7=1,VLOOKUP(Figures!$A301,tfig!$A:$DK,Figures!O$1,FALSE),Content_!$D$7=2,VLOOKUP(Figures!$A301,tfig!$A:$DK,Figures!O$1+39,FALSE),Content_!$D$7=3,VLOOKUP(Figures!$A301,tfig!$A:$DK,Figures!O$1+78,FALSE))</f>
        <v>0</v>
      </c>
      <c r="P301" s="845">
        <f t="array" ref="P301">_xlfn.IFS(Content_!$D$7=1,VLOOKUP(Figures!$A301,tfig!$A:$DK,Figures!P$1,FALSE),Content_!$D$7=2,VLOOKUP(Figures!$A301,tfig!$A:$DK,Figures!P$1+39,FALSE),Content_!$D$7=3,VLOOKUP(Figures!$A301,tfig!$A:$DK,Figures!P$1+78,FALSE))</f>
        <v>0</v>
      </c>
      <c r="Q301" s="845">
        <f t="array" ref="Q301">_xlfn.IFS(Content_!$D$7=1,VLOOKUP(Figures!$A301,tfig!$A:$DK,Figures!Q$1,FALSE),Content_!$D$7=2,VLOOKUP(Figures!$A301,tfig!$A:$DK,Figures!Q$1+39,FALSE),Content_!$D$7=3,VLOOKUP(Figures!$A301,tfig!$A:$DK,Figures!Q$1+78,FALSE))</f>
        <v>0</v>
      </c>
      <c r="R301" s="845">
        <f t="array" ref="R301">_xlfn.IFS(Content_!$D$7=1,VLOOKUP(Figures!$A301,tfig!$A:$DK,Figures!R$1,FALSE),Content_!$D$7=2,VLOOKUP(Figures!$A301,tfig!$A:$DK,Figures!R$1+39,FALSE),Content_!$D$7=3,VLOOKUP(Figures!$A301,tfig!$A:$DK,Figures!R$1+78,FALSE))</f>
        <v>0</v>
      </c>
      <c r="S301" s="845">
        <f t="array" ref="S301">_xlfn.IFS(Content_!$D$7=1,VLOOKUP(Figures!$A301,tfig!$A:$DK,Figures!S$1,FALSE),Content_!$D$7=2,VLOOKUP(Figures!$A301,tfig!$A:$DK,Figures!S$1+39,FALSE),Content_!$D$7=3,VLOOKUP(Figures!$A301,tfig!$A:$DK,Figures!S$1+78,FALSE))</f>
        <v>0</v>
      </c>
      <c r="T301" s="845">
        <f t="array" ref="T301">_xlfn.IFS(Content_!$D$7=1,VLOOKUP(Figures!$A301,tfig!$A:$DK,Figures!T$1,FALSE),Content_!$D$7=2,VLOOKUP(Figures!$A301,tfig!$A:$DK,Figures!T$1+39,FALSE),Content_!$D$7=3,VLOOKUP(Figures!$A301,tfig!$A:$DK,Figures!T$1+78,FALSE))</f>
        <v>0</v>
      </c>
      <c r="U301" s="845">
        <f t="array" ref="U301">_xlfn.IFS(Content_!$D$7=1,VLOOKUP(Figures!$A301,tfig!$A:$DK,Figures!U$1,FALSE),Content_!$D$7=2,VLOOKUP(Figures!$A301,tfig!$A:$DK,Figures!U$1+39,FALSE),Content_!$D$7=3,VLOOKUP(Figures!$A301,tfig!$A:$DK,Figures!U$1+78,FALSE))</f>
        <v>0</v>
      </c>
      <c r="V301" s="845">
        <f t="array" ref="V301">_xlfn.IFS(Content_!$D$7=1,VLOOKUP(Figures!$A301,tfig!$A:$DK,Figures!V$1,FALSE),Content_!$D$7=2,VLOOKUP(Figures!$A301,tfig!$A:$DK,Figures!V$1+39,FALSE),Content_!$D$7=3,VLOOKUP(Figures!$A301,tfig!$A:$DK,Figures!V$1+78,FALSE))</f>
        <v>0</v>
      </c>
      <c r="W301" s="239"/>
      <c r="X301" s="239"/>
      <c r="Y301" s="239"/>
      <c r="Z301" s="239"/>
      <c r="AA301" s="845" t="str" cm="1">
        <f t="array" ref="AA301">_xlfn.IFS(Content_!$D$7=1,VLOOKUP(Figures!$A301,tfig!$A:$DK,Figures!AA$1,FALSE),Content_!$D$7=2,VLOOKUP(Figures!$A301,tfig!$A:$DK,Figures!AA$1+39,FALSE),Content_!$D$7=3,VLOOKUP(Figures!$A301,tfig!$A:$DK,Figures!AA$1+78,FALSE))</f>
        <v xml:space="preserve">Количество человек в ДЗО, имеющих сертификат соответствия ISO 45001-2018, </v>
      </c>
      <c r="AB301" s="845">
        <f t="array" ref="AB301">_xlfn.IFS(Content_!$D$7=1,VLOOKUP(Figures!$A301,tfig!$A:$DK,Figures!AB$1,FALSE),Content_!$D$7=2,VLOOKUP(Figures!$A301,tfig!$A:$DK,Figures!AB$1+39,FALSE),Content_!$D$7=3,VLOOKUP(Figures!$A301,tfig!$A:$DK,Figures!AB$1+78,FALSE))</f>
        <v>0</v>
      </c>
      <c r="AC301" s="845">
        <f t="array" ref="AC301">_xlfn.IFS(Content_!$D$7=1,VLOOKUP(Figures!$A301,tfig!$A:$DK,Figures!AC$1,FALSE),Content_!$D$7=2,VLOOKUP(Figures!$A301,tfig!$A:$DK,Figures!AC$1+39,FALSE),Content_!$D$7=3,VLOOKUP(Figures!$A301,tfig!$A:$DK,Figures!AC$1+78,FALSE))</f>
        <v>0</v>
      </c>
      <c r="AD301" s="845">
        <f t="array" ref="AD301">_xlfn.IFS(Content_!$D$7=1,VLOOKUP(Figures!$A301,tfig!$A:$DK,Figures!AD$1,FALSE),Content_!$D$7=2,VLOOKUP(Figures!$A301,tfig!$A:$DK,Figures!AD$1+39,FALSE),Content_!$D$7=3,VLOOKUP(Figures!$A301,tfig!$A:$DK,Figures!AD$1+78,FALSE))</f>
        <v>0</v>
      </c>
      <c r="AE301" s="845">
        <f t="array" ref="AE301">_xlfn.IFS(Content_!$D$7=1,VLOOKUP(Figures!$A301,tfig!$A:$DK,Figures!AE$1,FALSE),Content_!$D$7=2,VLOOKUP(Figures!$A301,tfig!$A:$DK,Figures!AE$1+39,FALSE),Content_!$D$7=3,VLOOKUP(Figures!$A301,tfig!$A:$DK,Figures!AE$1+78,FALSE))</f>
        <v>0</v>
      </c>
      <c r="AF301" s="845">
        <f t="array" ref="AF301">_xlfn.IFS(Content_!$D$7=1,VLOOKUP(Figures!$A301,tfig!$A:$DK,Figures!AF$1,FALSE),Content_!$D$7=2,VLOOKUP(Figures!$A301,tfig!$A:$DK,Figures!AF$1+39,FALSE),Content_!$D$7=3,VLOOKUP(Figures!$A301,tfig!$A:$DK,Figures!AF$1+78,FALSE))</f>
        <v>0</v>
      </c>
      <c r="AG301" s="845">
        <f t="array" ref="AG301">_xlfn.IFS(Content_!$D$7=1,VLOOKUP(Figures!$A301,tfig!$A:$DK,Figures!AG$1,FALSE),Content_!$D$7=2,VLOOKUP(Figures!$A301,tfig!$A:$DK,Figures!AG$1+39,FALSE),Content_!$D$7=3,VLOOKUP(Figures!$A301,tfig!$A:$DK,Figures!AG$1+78,FALSE))</f>
        <v>0</v>
      </c>
      <c r="AH301" s="845">
        <f t="array" ref="AH301">_xlfn.IFS(Content_!$D$7=1,VLOOKUP(Figures!$A301,tfig!$A:$DK,Figures!AH$1,FALSE),Content_!$D$7=2,VLOOKUP(Figures!$A301,tfig!$A:$DK,Figures!AH$1+39,FALSE),Content_!$D$7=3,VLOOKUP(Figures!$A301,tfig!$A:$DK,Figures!AH$1+78,FALSE))</f>
        <v>0</v>
      </c>
      <c r="AI301" s="845">
        <f t="array" ref="AI301">_xlfn.IFS(Content_!$D$7=1,VLOOKUP(Figures!$A301,tfig!$A:$DK,Figures!AI$1,FALSE),Content_!$D$7=2,VLOOKUP(Figures!$A301,tfig!$A:$DK,Figures!AI$1+39,FALSE),Content_!$D$7=3,VLOOKUP(Figures!$A301,tfig!$A:$DK,Figures!AI$1+78,FALSE))</f>
        <v>0</v>
      </c>
      <c r="AL301" s="845" t="str" cm="1">
        <f t="array" ref="AL301">_xlfn.IFS(Content_!$D$7=1,VLOOKUP(Figures!$A301,tfig!$A:$DN,Figures!AL$1,FALSE),Content_!$D$7=2,VLOOKUP(Figures!$A301,tfig!$A:$DN,Figures!AL$1+39,FALSE),Content_!$D$7=3,VLOOKUP(Figures!$A301,tfig!$A:$DN,Figures!AL$1+78,FALSE))</f>
        <v xml:space="preserve">Количество ДЗО, имеющих сертификат соответствия ISO 45001-2018, </v>
      </c>
      <c r="AM301" s="845" cm="1">
        <f t="array" ref="AM301">_xlfn.IFS(Content_!$D$7=1,VLOOKUP(Figures!$A301,tfig!$A:$DN,Figures!AM$1,FALSE),Content_!$D$7=2,VLOOKUP(Figures!$A301,tfig!$A:$DN,Figures!AM$1+39,FALSE),Content_!$D$7=3,VLOOKUP(Figures!$A301,tfig!$A:$DN,Figures!AM$1+78,FALSE))</f>
        <v>0</v>
      </c>
      <c r="AN301" s="845" cm="1">
        <f t="array" ref="AN301">_xlfn.IFS(Content_!$D$7=1,VLOOKUP(Figures!$A301,tfig!$A:$DN,Figures!AN$1,FALSE),Content_!$D$7=2,VLOOKUP(Figures!$A301,tfig!$A:$DN,Figures!AN$1+39,FALSE),Content_!$D$7=3,VLOOKUP(Figures!$A301,tfig!$A:$DN,Figures!AN$1+78,FALSE))</f>
        <v>0</v>
      </c>
      <c r="AO301" s="845" t="str" cm="1">
        <f t="array" ref="AO301">_xlfn.IFS(Content_!$D$7=1,VLOOKUP(Figures!$A301,tfig!$A:$DN,Figures!AO$1,FALSE),Content_!$D$7=2,VLOOKUP(Figures!$A301,tfig!$A:$DN,Figures!AO$1+39,FALSE),Content_!$D$7=3,VLOOKUP(Figures!$A301,tfig!$A:$DN,Figures!AO$1+78,FALSE))</f>
        <v>1.4.30</v>
      </c>
      <c r="AP301" s="845" t="str" cm="1">
        <f t="array" ref="AP301">_xlfn.IFS(Content_!$D$7=1,VLOOKUP(Figures!$A301,tfig!$A:$DN,Figures!AP$1,FALSE),Content_!$D$7=2,VLOOKUP(Figures!$A301,tfig!$A:$DN,Figures!AP$1+39,FALSE),Content_!$D$7=3,VLOOKUP(Figures!$A301,tfig!$A:$DN,Figures!AP$1+78,FALSE))</f>
        <v>Количество человек, охваченных системой управления охраной труда и промышленной безопасностью,</v>
      </c>
      <c r="AQ301" s="845" cm="1">
        <f t="array" ref="AQ301">_xlfn.IFS(Content_!$D$7=1,VLOOKUP(Figures!$A301,tfig!$A:$DN,Figures!AQ$1,FALSE),Content_!$D$7=2,VLOOKUP(Figures!$A301,tfig!$A:$DN,Figures!AQ$1+39,FALSE),Content_!$D$7=3,VLOOKUP(Figures!$A301,tfig!$A:$DN,Figures!AQ$1+78,FALSE))</f>
        <v>0</v>
      </c>
      <c r="AR301" s="845" cm="1">
        <f t="array" ref="AR301">_xlfn.IFS(Content_!$D$7=1,VLOOKUP(Figures!$A301,tfig!$A:$DN,Figures!AR$1,FALSE),Content_!$D$7=2,VLOOKUP(Figures!$A301,tfig!$A:$DN,Figures!AR$1+39,FALSE),Content_!$D$7=3,VLOOKUP(Figures!$A301,tfig!$A:$DN,Figures!AR$1+78,FALSE))</f>
        <v>0</v>
      </c>
      <c r="AS301" s="845" cm="1">
        <f t="array" ref="AS301">_xlfn.IFS(Content_!$D$7=1,VLOOKUP(Figures!$A301,tfig!$A:$DN,Figures!AS$1,FALSE),Content_!$D$7=2,VLOOKUP(Figures!$A301,tfig!$A:$DN,Figures!AS$1+39,FALSE),Content_!$D$7=3,VLOOKUP(Figures!$A301,tfig!$A:$DN,Figures!AS$1+78,FALSE))</f>
        <v>0</v>
      </c>
      <c r="AT301" s="845" cm="1">
        <f t="array" ref="AT301">_xlfn.IFS(Content_!$D$7=1,VLOOKUP(Figures!$A301,tfig!$A:$DN,Figures!AT$1,FALSE),Content_!$D$7=2,VLOOKUP(Figures!$A301,tfig!$A:$DN,Figures!AT$1+39,FALSE),Content_!$D$7=3,VLOOKUP(Figures!$A301,tfig!$A:$DN,Figures!AT$1+78,FALSE))</f>
        <v>0</v>
      </c>
    </row>
    <row r="302" spans="1:38" ht="18.5">
      <c r="A302" s="326" t="s">
        <v>1151</v>
      </c>
      <c r="B302" s="323" t="str" cm="1">
        <f t="array" ref="B302">_xlfn.IFS(Content_!$D$7=1,VLOOKUP(Figures!$A302,tfig!$A:$DK,Figures!B$1,FALSE),Content_!$D$7=2,VLOOKUP(Figures!$A302,tfig!$A:$DK,Figures!B$1+39,FALSE),Content_!$D$7=3,VLOOKUP(Figures!$A302,tfig!$A:$DK,Figures!B$1+78,FALSE))</f>
        <v xml:space="preserve"> чел.</v>
      </c>
      <c r="N302" s="323" t="str" cm="1">
        <f t="array" ref="N302">_xlfn.IFS(Content_!$D$7=1,VLOOKUP(Figures!$A302,tfig!$A:$DK,Figures!N$1,FALSE),Content_!$D$7=2,VLOOKUP(Figures!$A302,tfig!$A:$DK,Figures!N$1+39,FALSE),Content_!$D$7=3,VLOOKUP(Figures!$A302,tfig!$A:$DK,Figures!N$1+78,FALSE))</f>
        <v xml:space="preserve"> чел.</v>
      </c>
      <c r="AA302" s="323" t="str" cm="1">
        <f t="array" ref="AA302">_xlfn.IFS(Content_!$D$7=1,VLOOKUP(Figures!$A302,tfig!$A:$DK,Figures!AA$1,FALSE),Content_!$D$7=2,VLOOKUP(Figures!$A302,tfig!$A:$DK,Figures!AA$1+39,FALSE),Content_!$D$7=3,VLOOKUP(Figures!$A302,tfig!$A:$DK,Figures!AA$1+78,FALSE))</f>
        <v xml:space="preserve"> чел.</v>
      </c>
      <c r="AL302" s="323" t="str" cm="1">
        <f t="array" ref="AL302">_xlfn.IFS(Content_!$D$7=1,VLOOKUP(Figures!$A302,tfig!$A:$DN,Figures!AL$1,FALSE),Content_!$D$7=2,VLOOKUP(Figures!$A302,tfig!$A:$DN,Figures!AL$1+39,FALSE),Content_!$D$7=3,VLOOKUP(Figures!$A302,tfig!$A:$DN,Figures!AL$1+78,FALSE))</f>
        <v>ед.</v>
      </c>
    </row>
    <row r="325" spans="1:46" ht="18.5">
      <c r="A325" s="326" t="s">
        <v>1152</v>
      </c>
      <c r="B325" s="846" t="str" cm="1">
        <f t="array" ref="B325">_xlfn.IFS(Content_!$D$7=1,VLOOKUP(Figures!$A325,tfig!$A:$DK,Figures!B$1,FALSE),Content_!$D$7=2,VLOOKUP(Figures!$A325,tfig!$A:$DK,Figures!B$1+39,FALSE),Content_!$D$7=3,VLOOKUP(Figures!$A325,tfig!$A:$DK,Figures!B$1+78,FALSE))</f>
        <v>Коэффициент частоты производственных травм с временной потерей трудоспособности (LTIFR)</v>
      </c>
      <c r="C325" s="846">
        <f t="array" ref="C325">_xlfn.IFS(Content_!$D$7=1,VLOOKUP(Figures!$A325,tfig!$A:$DK,Figures!C$1,FALSE),Content_!$D$7=2,VLOOKUP(Figures!$A325,tfig!$A:$DK,Figures!C$1+39,FALSE),Content_!$D$7=3,VLOOKUP(Figures!$A325,tfig!$A:$DK,Figures!C$1+78,FALSE))</f>
        <v>0</v>
      </c>
      <c r="D325" s="846">
        <f t="array" ref="D325">_xlfn.IFS(Content_!$D$7=1,VLOOKUP(Figures!$A325,tfig!$A:$DK,Figures!D$1,FALSE),Content_!$D$7=2,VLOOKUP(Figures!$A325,tfig!$A:$DK,Figures!D$1+39,FALSE),Content_!$D$7=3,VLOOKUP(Figures!$A325,tfig!$A:$DK,Figures!D$1+78,FALSE))</f>
        <v>0</v>
      </c>
      <c r="E325" s="846">
        <f t="array" ref="E325">_xlfn.IFS(Content_!$D$7=1,VLOOKUP(Figures!$A325,tfig!$A:$DK,Figures!E$1,FALSE),Content_!$D$7=2,VLOOKUP(Figures!$A325,tfig!$A:$DK,Figures!E$1+39,FALSE),Content_!$D$7=3,VLOOKUP(Figures!$A325,tfig!$A:$DK,Figures!E$1+78,FALSE))</f>
        <v>0</v>
      </c>
      <c r="F325" s="846">
        <f t="array" ref="F325">_xlfn.IFS(Content_!$D$7=1,VLOOKUP(Figures!$A325,tfig!$A:$DK,Figures!F$1,FALSE),Content_!$D$7=2,VLOOKUP(Figures!$A325,tfig!$A:$DK,Figures!F$1+39,FALSE),Content_!$D$7=3,VLOOKUP(Figures!$A325,tfig!$A:$DK,Figures!F$1+78,FALSE))</f>
        <v>0</v>
      </c>
      <c r="G325" s="846">
        <f t="array" ref="G325">_xlfn.IFS(Content_!$D$7=1,VLOOKUP(Figures!$A325,tfig!$A:$DK,Figures!G$1,FALSE),Content_!$D$7=2,VLOOKUP(Figures!$A325,tfig!$A:$DK,Figures!G$1+39,FALSE),Content_!$D$7=3,VLOOKUP(Figures!$A325,tfig!$A:$DK,Figures!G$1+78,FALSE))</f>
        <v>0</v>
      </c>
      <c r="H325" s="846">
        <f t="array" ref="H325">_xlfn.IFS(Content_!$D$7=1,VLOOKUP(Figures!$A325,tfig!$A:$DK,Figures!H$1,FALSE),Content_!$D$7=2,VLOOKUP(Figures!$A325,tfig!$A:$DK,Figures!H$1+39,FALSE),Content_!$D$7=3,VLOOKUP(Figures!$A325,tfig!$A:$DK,Figures!H$1+78,FALSE))</f>
        <v>0</v>
      </c>
      <c r="I325" s="846">
        <f t="array" ref="I325">_xlfn.IFS(Content_!$D$7=1,VLOOKUP(Figures!$A325,tfig!$A:$DK,Figures!I$1,FALSE),Content_!$D$7=2,VLOOKUP(Figures!$A325,tfig!$A:$DK,Figures!I$1+39,FALSE),Content_!$D$7=3,VLOOKUP(Figures!$A325,tfig!$A:$DK,Figures!I$1+78,FALSE))</f>
        <v>0</v>
      </c>
      <c r="J325" s="846">
        <f t="array" ref="J325">_xlfn.IFS(Content_!$D$7=1,VLOOKUP(Figures!$A325,tfig!$A:$DK,Figures!J$1,FALSE),Content_!$D$7=2,VLOOKUP(Figures!$A325,tfig!$A:$DK,Figures!J$1+39,FALSE),Content_!$D$7=3,VLOOKUP(Figures!$A325,tfig!$A:$DK,Figures!J$1+78,FALSE))</f>
        <v>0</v>
      </c>
      <c r="N325" s="846" t="str" cm="1">
        <f t="array" ref="N325">_xlfn.IFS(Content_!$D$7=1,VLOOKUP(Figures!$A325,tfig!$A:$DK,Figures!N$1,FALSE),Content_!$D$7=2,VLOOKUP(Figures!$A325,tfig!$A:$DK,Figures!N$1+39,FALSE),Content_!$D$7=3,VLOOKUP(Figures!$A325,tfig!$A:$DK,Figures!N$1+78,FALSE))</f>
        <v>Коэффициент частоты производственных травм с временной потерей трудоспособности (LTIF)</v>
      </c>
      <c r="O325" s="846">
        <f t="array" ref="O325">_xlfn.IFS(Content_!$D$7=1,VLOOKUP(Figures!$A325,tfig!$A:$DK,Figures!O$1,FALSE),Content_!$D$7=2,VLOOKUP(Figures!$A325,tfig!$A:$DK,Figures!O$1+39,FALSE),Content_!$D$7=3,VLOOKUP(Figures!$A325,tfig!$A:$DK,Figures!O$1+78,FALSE))</f>
        <v>0</v>
      </c>
      <c r="P325" s="846">
        <f t="array" ref="P325">_xlfn.IFS(Content_!$D$7=1,VLOOKUP(Figures!$A325,tfig!$A:$DK,Figures!P$1,FALSE),Content_!$D$7=2,VLOOKUP(Figures!$A325,tfig!$A:$DK,Figures!P$1+39,FALSE),Content_!$D$7=3,VLOOKUP(Figures!$A325,tfig!$A:$DK,Figures!P$1+78,FALSE))</f>
        <v>0</v>
      </c>
      <c r="Q325" s="846">
        <f t="array" ref="Q325">_xlfn.IFS(Content_!$D$7=1,VLOOKUP(Figures!$A325,tfig!$A:$DK,Figures!Q$1,FALSE),Content_!$D$7=2,VLOOKUP(Figures!$A325,tfig!$A:$DK,Figures!Q$1+39,FALSE),Content_!$D$7=3,VLOOKUP(Figures!$A325,tfig!$A:$DK,Figures!Q$1+78,FALSE))</f>
        <v>0</v>
      </c>
      <c r="R325" s="846">
        <f t="array" ref="R325">_xlfn.IFS(Content_!$D$7=1,VLOOKUP(Figures!$A325,tfig!$A:$DK,Figures!R$1,FALSE),Content_!$D$7=2,VLOOKUP(Figures!$A325,tfig!$A:$DK,Figures!R$1+39,FALSE),Content_!$D$7=3,VLOOKUP(Figures!$A325,tfig!$A:$DK,Figures!R$1+78,FALSE))</f>
        <v>0</v>
      </c>
      <c r="S325" s="846">
        <f t="array" ref="S325">_xlfn.IFS(Content_!$D$7=1,VLOOKUP(Figures!$A325,tfig!$A:$DK,Figures!S$1,FALSE),Content_!$D$7=2,VLOOKUP(Figures!$A325,tfig!$A:$DK,Figures!S$1+39,FALSE),Content_!$D$7=3,VLOOKUP(Figures!$A325,tfig!$A:$DK,Figures!S$1+78,FALSE))</f>
        <v>0</v>
      </c>
      <c r="T325" s="846">
        <f t="array" ref="T325">_xlfn.IFS(Content_!$D$7=1,VLOOKUP(Figures!$A325,tfig!$A:$DK,Figures!T$1,FALSE),Content_!$D$7=2,VLOOKUP(Figures!$A325,tfig!$A:$DK,Figures!T$1+39,FALSE),Content_!$D$7=3,VLOOKUP(Figures!$A325,tfig!$A:$DK,Figures!T$1+78,FALSE))</f>
        <v>0</v>
      </c>
      <c r="U325" s="846">
        <f t="array" ref="U325">_xlfn.IFS(Content_!$D$7=1,VLOOKUP(Figures!$A325,tfig!$A:$DK,Figures!U$1,FALSE),Content_!$D$7=2,VLOOKUP(Figures!$A325,tfig!$A:$DK,Figures!U$1+39,FALSE),Content_!$D$7=3,VLOOKUP(Figures!$A325,tfig!$A:$DK,Figures!U$1+78,FALSE))</f>
        <v>0</v>
      </c>
      <c r="V325" s="846">
        <f t="array" ref="V325">_xlfn.IFS(Content_!$D$7=1,VLOOKUP(Figures!$A325,tfig!$A:$DK,Figures!V$1,FALSE),Content_!$D$7=2,VLOOKUP(Figures!$A325,tfig!$A:$DK,Figures!V$1+39,FALSE),Content_!$D$7=3,VLOOKUP(Figures!$A325,tfig!$A:$DK,Figures!V$1+78,FALSE))</f>
        <v>0</v>
      </c>
      <c r="AA325" s="845" t="str" cm="1">
        <f t="array" ref="AA325">_xlfn.IFS(Content_!$D$7=1,VLOOKUP(Figures!$A325,tfig!$A:$DK,Figures!AA$1,FALSE),Content_!$D$7=2,VLOOKUP(Figures!$A325,tfig!$A:$DK,Figures!AA$1+39,FALSE),Content_!$D$7=3,VLOOKUP(Figures!$A325,tfig!$A:$DK,Figures!AA$1+78,FALSE))</f>
        <v xml:space="preserve">Количество инцидентов, </v>
      </c>
      <c r="AB325" s="845">
        <f t="array" ref="AB325">_xlfn.IFS(Content_!$D$7=1,VLOOKUP(Figures!$A325,tfig!$A:$DK,Figures!AB$1,FALSE),Content_!$D$7=2,VLOOKUP(Figures!$A325,tfig!$A:$DK,Figures!AB$1+39,FALSE),Content_!$D$7=3,VLOOKUP(Figures!$A325,tfig!$A:$DK,Figures!AB$1+78,FALSE))</f>
        <v>0</v>
      </c>
      <c r="AC325" s="845">
        <f t="array" ref="AC325">_xlfn.IFS(Content_!$D$7=1,VLOOKUP(Figures!$A325,tfig!$A:$DK,Figures!AC$1,FALSE),Content_!$D$7=2,VLOOKUP(Figures!$A325,tfig!$A:$DK,Figures!AC$1+39,FALSE),Content_!$D$7=3,VLOOKUP(Figures!$A325,tfig!$A:$DK,Figures!AC$1+78,FALSE))</f>
        <v>0</v>
      </c>
      <c r="AD325" s="845">
        <f t="array" ref="AD325">_xlfn.IFS(Content_!$D$7=1,VLOOKUP(Figures!$A325,tfig!$A:$DK,Figures!AD$1,FALSE),Content_!$D$7=2,VLOOKUP(Figures!$A325,tfig!$A:$DK,Figures!AD$1+39,FALSE),Content_!$D$7=3,VLOOKUP(Figures!$A325,tfig!$A:$DK,Figures!AD$1+78,FALSE))</f>
        <v>0</v>
      </c>
      <c r="AE325" s="845">
        <f t="array" ref="AE325">_xlfn.IFS(Content_!$D$7=1,VLOOKUP(Figures!$A325,tfig!$A:$DK,Figures!AE$1,FALSE),Content_!$D$7=2,VLOOKUP(Figures!$A325,tfig!$A:$DK,Figures!AE$1+39,FALSE),Content_!$D$7=3,VLOOKUP(Figures!$A325,tfig!$A:$DK,Figures!AE$1+78,FALSE))</f>
        <v>0</v>
      </c>
      <c r="AF325" s="845">
        <f t="array" ref="AF325">_xlfn.IFS(Content_!$D$7=1,VLOOKUP(Figures!$A325,tfig!$A:$DK,Figures!AF$1,FALSE),Content_!$D$7=2,VLOOKUP(Figures!$A325,tfig!$A:$DK,Figures!AF$1+39,FALSE),Content_!$D$7=3,VLOOKUP(Figures!$A325,tfig!$A:$DK,Figures!AF$1+78,FALSE))</f>
        <v>0</v>
      </c>
      <c r="AG325" s="845">
        <f t="array" ref="AG325">_xlfn.IFS(Content_!$D$7=1,VLOOKUP(Figures!$A325,tfig!$A:$DK,Figures!AG$1,FALSE),Content_!$D$7=2,VLOOKUP(Figures!$A325,tfig!$A:$DK,Figures!AG$1+39,FALSE),Content_!$D$7=3,VLOOKUP(Figures!$A325,tfig!$A:$DK,Figures!AG$1+78,FALSE))</f>
        <v>0</v>
      </c>
      <c r="AH325" s="845">
        <f t="array" ref="AH325">_xlfn.IFS(Content_!$D$7=1,VLOOKUP(Figures!$A325,tfig!$A:$DK,Figures!AH$1,FALSE),Content_!$D$7=2,VLOOKUP(Figures!$A325,tfig!$A:$DK,Figures!AH$1+39,FALSE),Content_!$D$7=3,VLOOKUP(Figures!$A325,tfig!$A:$DK,Figures!AH$1+78,FALSE))</f>
        <v>0</v>
      </c>
      <c r="AI325" s="845">
        <f t="array" ref="AI325">_xlfn.IFS(Content_!$D$7=1,VLOOKUP(Figures!$A325,tfig!$A:$DK,Figures!AI$1,FALSE),Content_!$D$7=2,VLOOKUP(Figures!$A325,tfig!$A:$DK,Figures!AI$1+39,FALSE),Content_!$D$7=3,VLOOKUP(Figures!$A325,tfig!$A:$DK,Figures!AI$1+78,FALSE))</f>
        <v>0</v>
      </c>
      <c r="AL325" s="845" t="str" cm="1">
        <f t="array" ref="AL325">_xlfn.IFS(Content_!$D$7=1,VLOOKUP(Figures!$A325,tfig!$A:$DN,Figures!AL$1,FALSE),Content_!$D$7=2,VLOOKUP(Figures!$A325,tfig!$A:$DN,Figures!AL$1+39,FALSE),Content_!$D$7=3,VLOOKUP(Figures!$A325,tfig!$A:$DN,Figures!AL$1+78,FALSE))</f>
        <v xml:space="preserve">Затраты на охрану труда и промышленную безопасность за 2023 год, </v>
      </c>
      <c r="AM325" s="845" cm="1">
        <f t="array" ref="AM325">_xlfn.IFS(Content_!$D$7=1,VLOOKUP(Figures!$A325,tfig!$A:$DN,Figures!AM$1,FALSE),Content_!$D$7=2,VLOOKUP(Figures!$A325,tfig!$A:$DN,Figures!AM$1+39,FALSE),Content_!$D$7=3,VLOOKUP(Figures!$A325,tfig!$A:$DN,Figures!AM$1+78,FALSE))</f>
        <v>0</v>
      </c>
      <c r="AN325" s="845" cm="1">
        <f t="array" ref="AN325">_xlfn.IFS(Content_!$D$7=1,VLOOKUP(Figures!$A325,tfig!$A:$DN,Figures!AN$1,FALSE),Content_!$D$7=2,VLOOKUP(Figures!$A325,tfig!$A:$DN,Figures!AN$1+39,FALSE),Content_!$D$7=3,VLOOKUP(Figures!$A325,tfig!$A:$DN,Figures!AN$1+78,FALSE))</f>
        <v>0</v>
      </c>
      <c r="AO325" s="845" t="str" cm="1">
        <f t="array" ref="AO325">_xlfn.IFS(Content_!$D$7=1,VLOOKUP(Figures!$A325,tfig!$A:$DN,Figures!AO$1,FALSE),Content_!$D$7=2,VLOOKUP(Figures!$A325,tfig!$A:$DN,Figures!AO$1+39,FALSE),Content_!$D$7=3,VLOOKUP(Figures!$A325,tfig!$A:$DN,Figures!AO$1+78,FALSE))</f>
        <v>1.4.32</v>
      </c>
      <c r="AP325" s="845" t="str" cm="1">
        <f t="array" ref="AP325">_xlfn.IFS(Content_!$D$7=1,VLOOKUP(Figures!$A325,tfig!$A:$DN,Figures!AP$1,FALSE),Content_!$D$7=2,VLOOKUP(Figures!$A325,tfig!$A:$DN,Figures!AP$1+39,FALSE),Content_!$D$7=3,VLOOKUP(Figures!$A325,tfig!$A:$DN,Figures!AP$1+78,FALSE))</f>
        <v>Коэффициент частоты производственных травм с временной потерей трудоспособности (LTIFR)</v>
      </c>
      <c r="AQ325" s="845" cm="1">
        <f t="array" ref="AQ325">_xlfn.IFS(Content_!$D$7=1,VLOOKUP(Figures!$A325,tfig!$A:$DN,Figures!AQ$1,FALSE),Content_!$D$7=2,VLOOKUP(Figures!$A325,tfig!$A:$DN,Figures!AQ$1+39,FALSE),Content_!$D$7=3,VLOOKUP(Figures!$A325,tfig!$A:$DN,Figures!AQ$1+78,FALSE))</f>
        <v>0</v>
      </c>
      <c r="AR325" s="845" cm="1">
        <f t="array" ref="AR325">_xlfn.IFS(Content_!$D$7=1,VLOOKUP(Figures!$A325,tfig!$A:$DN,Figures!AR$1,FALSE),Content_!$D$7=2,VLOOKUP(Figures!$A325,tfig!$A:$DN,Figures!AR$1+39,FALSE),Content_!$D$7=3,VLOOKUP(Figures!$A325,tfig!$A:$DN,Figures!AR$1+78,FALSE))</f>
        <v>0</v>
      </c>
      <c r="AS325" s="845" cm="1">
        <f t="array" ref="AS325">_xlfn.IFS(Content_!$D$7=1,VLOOKUP(Figures!$A325,tfig!$A:$DN,Figures!AS$1,FALSE),Content_!$D$7=2,VLOOKUP(Figures!$A325,tfig!$A:$DN,Figures!AS$1+39,FALSE),Content_!$D$7=3,VLOOKUP(Figures!$A325,tfig!$A:$DN,Figures!AS$1+78,FALSE))</f>
        <v>0</v>
      </c>
      <c r="AT325" s="845" cm="1">
        <f t="array" ref="AT325">_xlfn.IFS(Content_!$D$7=1,VLOOKUP(Figures!$A325,tfig!$A:$DN,Figures!AT$1,FALSE),Content_!$D$7=2,VLOOKUP(Figures!$A325,tfig!$A:$DN,Figures!AT$1+39,FALSE),Content_!$D$7=3,VLOOKUP(Figures!$A325,tfig!$A:$DN,Figures!AT$1+78,FALSE))</f>
        <v>0</v>
      </c>
    </row>
    <row r="326" spans="1:1 27:38" ht="18.5">
      <c r="A326" s="327" t="s">
        <v>1153</v>
      </c>
      <c r="AA326" s="323" t="str" cm="1">
        <f t="array" ref="AA326">_xlfn.IFS(Content_!$D$7=1,VLOOKUP(Figures!$A326,tfig!$A:$DK,Figures!AA$1,FALSE),Content_!$D$7=2,VLOOKUP(Figures!$A326,tfig!$A:$DK,Figures!AA$1+39,FALSE),Content_!$D$7=3,VLOOKUP(Figures!$A326,tfig!$A:$DK,Figures!AA$1+78,FALSE))</f>
        <v xml:space="preserve"> чел.</v>
      </c>
      <c r="AL326" s="323" t="str" cm="1">
        <f t="array" ref="AL326">_xlfn.IFS(Content_!$D$7=1,VLOOKUP(Figures!$A326,tfig!$A:$DN,Figures!AL$1,FALSE),Content_!$D$7=2,VLOOKUP(Figures!$A326,tfig!$A:$DN,Figures!AL$1+39,FALSE),Content_!$D$7=3,VLOOKUP(Figures!$A326,tfig!$A:$DN,Figures!AL$1+78,FALSE))</f>
        <v>млрд тенге</v>
      </c>
    </row>
    <row r="350" spans="1:2" ht="18.5">
      <c r="A350" s="326" t="s">
        <v>1153</v>
      </c>
      <c r="B350" s="210" t="str" cm="1">
        <f t="array" ref="B350">_xlfn.IFS(Content_!$D$7=1,VLOOKUP(Figures!$A350,tfig!$A:$DK,Figures!B$1,FALSE),Content_!$D$7=2,VLOOKUP(Figures!$A350,tfig!$A:$DK,Figures!B$1+39,FALSE),Content_!$D$7=3,VLOOKUP(Figures!$A350,tfig!$A:$DK,Figures!B$1+78,FALSE))</f>
        <v>Местные сообщества</v>
      </c>
    </row>
    <row r="351" spans="2:2" ht="18.5">
      <c r="B351" s="229"/>
    </row>
    <row r="352" spans="1:11" ht="18.5">
      <c r="A352" s="326" t="s">
        <v>1154</v>
      </c>
      <c r="B352" s="847" t="str" cm="1">
        <f t="array" ref="B352">_xlfn.IFS(Content_!$D$7=1,VLOOKUP(Figures!$A352,tfig!$A:$DK,Figures!B$1,FALSE),Content_!$D$7=2,VLOOKUP(Figures!$A352,tfig!$A:$DK,Figures!B$1+39,FALSE),Content_!$D$7=3,VLOOKUP(Figures!$A352,tfig!$A:$DK,Figures!B$1+78,FALSE))</f>
        <v xml:space="preserve">ДЗО, в которых реализовано вовлечение местных сообществ, оценка воздействия и/или программы развития местных сообществ, </v>
      </c>
      <c r="C352" s="847">
        <f t="array" ref="C352">_xlfn.IFS(Content_!$D$7=1,VLOOKUP(Figures!$A352,tfig!$A:$DK,Figures!C$1,FALSE),Content_!$D$7=2,VLOOKUP(Figures!$A352,tfig!$A:$DK,Figures!C$1+39,FALSE),Content_!$D$7=3,VLOOKUP(Figures!$A352,tfig!$A:$DK,Figures!C$1+78,FALSE))</f>
        <v>0</v>
      </c>
      <c r="D352" s="847">
        <f t="array" ref="D352">_xlfn.IFS(Content_!$D$7=1,VLOOKUP(Figures!$A352,tfig!$A:$DK,Figures!D$1,FALSE),Content_!$D$7=2,VLOOKUP(Figures!$A352,tfig!$A:$DK,Figures!D$1+39,FALSE),Content_!$D$7=3,VLOOKUP(Figures!$A352,tfig!$A:$DK,Figures!D$1+78,FALSE))</f>
        <v>0</v>
      </c>
      <c r="E352" s="847">
        <f t="array" ref="E352">_xlfn.IFS(Content_!$D$7=1,VLOOKUP(Figures!$A352,tfig!$A:$DK,Figures!E$1,FALSE),Content_!$D$7=2,VLOOKUP(Figures!$A352,tfig!$A:$DK,Figures!E$1+39,FALSE),Content_!$D$7=3,VLOOKUP(Figures!$A352,tfig!$A:$DK,Figures!E$1+78,FALSE))</f>
        <v>0</v>
      </c>
      <c r="F352" s="847">
        <f t="array" ref="F352">_xlfn.IFS(Content_!$D$7=1,VLOOKUP(Figures!$A352,tfig!$A:$DK,Figures!F$1,FALSE),Content_!$D$7=2,VLOOKUP(Figures!$A352,tfig!$A:$DK,Figures!F$1+39,FALSE),Content_!$D$7=3,VLOOKUP(Figures!$A352,tfig!$A:$DK,Figures!F$1+78,FALSE))</f>
        <v>0</v>
      </c>
      <c r="G352" s="847">
        <f t="array" ref="G352">_xlfn.IFS(Content_!$D$7=1,VLOOKUP(Figures!$A352,tfig!$A:$DK,Figures!G$1,FALSE),Content_!$D$7=2,VLOOKUP(Figures!$A352,tfig!$A:$DK,Figures!G$1+39,FALSE),Content_!$D$7=3,VLOOKUP(Figures!$A352,tfig!$A:$DK,Figures!G$1+78,FALSE))</f>
        <v>0</v>
      </c>
      <c r="H352" s="847">
        <f t="array" ref="H352">_xlfn.IFS(Content_!$D$7=1,VLOOKUP(Figures!$A352,tfig!$A:$DK,Figures!H$1,FALSE),Content_!$D$7=2,VLOOKUP(Figures!$A352,tfig!$A:$DK,Figures!H$1+39,FALSE),Content_!$D$7=3,VLOOKUP(Figures!$A352,tfig!$A:$DK,Figures!H$1+78,FALSE))</f>
        <v>0</v>
      </c>
      <c r="I352" s="847">
        <f t="array" ref="I352">_xlfn.IFS(Content_!$D$7=1,VLOOKUP(Figures!$A352,tfig!$A:$DK,Figures!I$1,FALSE),Content_!$D$7=2,VLOOKUP(Figures!$A352,tfig!$A:$DK,Figures!I$1+39,FALSE),Content_!$D$7=3,VLOOKUP(Figures!$A352,tfig!$A:$DK,Figures!I$1+78,FALSE))</f>
        <v>0</v>
      </c>
      <c r="J352" s="847">
        <f t="array" ref="J352">_xlfn.IFS(Content_!$D$7=1,VLOOKUP(Figures!$A352,tfig!$A:$DK,Figures!J$1,FALSE),Content_!$D$7=2,VLOOKUP(Figures!$A352,tfig!$A:$DK,Figures!J$1+39,FALSE),Content_!$D$7=3,VLOOKUP(Figures!$A352,tfig!$A:$DK,Figures!J$1+78,FALSE))</f>
        <v>0</v>
      </c>
      <c r="K352" s="847">
        <f t="array" ref="K352">_xlfn.IFS(Content_!$D$7=1,VLOOKUP(Figures!$A352,tfig!$A:$DK,Figures!K$1,FALSE),Content_!$D$7=2,VLOOKUP(Figures!$A352,tfig!$A:$DK,Figures!K$1+39,FALSE),Content_!$D$7=3,VLOOKUP(Figures!$A352,tfig!$A:$DK,Figures!K$1+78,FALSE))</f>
        <v>0</v>
      </c>
    </row>
    <row r="353" spans="1:2" ht="18.5">
      <c r="A353" s="326" t="s">
        <v>1155</v>
      </c>
      <c r="B353" s="323" t="str" cm="1">
        <f t="array" ref="B353">_xlfn.IFS(Content_!$D$7=1,VLOOKUP(Figures!$A353,tfig!$A:$DK,Figures!B$1,FALSE),Content_!$D$7=2,VLOOKUP(Figures!$A353,tfig!$A:$DK,Figures!B$1+39,FALSE),Content_!$D$7=3,VLOOKUP(Figures!$A353,tfig!$A:$DK,Figures!B$1+78,FALSE))</f>
        <v>%</v>
      </c>
    </row>
    <row r="376" spans="1:2" ht="18.5">
      <c r="A376" s="326" t="s">
        <v>1156</v>
      </c>
      <c r="B376" s="211" t="str" cm="1">
        <f t="array" ref="B376">_xlfn.IFS(Content_!$D$7=1,VLOOKUP(Figures!$A376,tfig!$A:$DK,Figures!B$1,FALSE),Content_!$D$7=2,VLOOKUP(Figures!$A376,tfig!$A:$DK,Figures!B$1+39,FALSE),Content_!$D$7=3,VLOOKUP(Figures!$A376,tfig!$A:$DK,Figures!B$1+78,FALSE))</f>
        <v>Корпоративное управление</v>
      </c>
    </row>
    <row r="378" spans="1:11" ht="18.5">
      <c r="A378" s="326" t="s">
        <v>1157</v>
      </c>
      <c r="B378" s="847" t="str" cm="1">
        <f t="array" ref="B378">_xlfn.IFS(Content_!$D$7=1,VLOOKUP(Figures!$A378,tfig!$A:$DK,Figures!B$1,FALSE),Content_!$D$7=2,VLOOKUP(Figures!$A378,tfig!$A:$DK,Figures!B$1+39,FALSE),Content_!$D$7=3,VLOOKUP(Figures!$A378,tfig!$A:$DK,Figures!B$1+78,FALSE))</f>
        <v xml:space="preserve">Количество проведенных заседаний СД, </v>
      </c>
      <c r="C378" s="847">
        <f t="array" ref="C378">_xlfn.IFS(Content_!$D$7=1,VLOOKUP(Figures!$A378,tfig!$A:$DK,Figures!C$1,FALSE),Content_!$D$7=2,VLOOKUP(Figures!$A378,tfig!$A:$DK,Figures!C$1+39,FALSE),Content_!$D$7=3,VLOOKUP(Figures!$A378,tfig!$A:$DK,Figures!C$1+78,FALSE))</f>
        <v>0</v>
      </c>
      <c r="D378" s="847">
        <f t="array" ref="D378">_xlfn.IFS(Content_!$D$7=1,VLOOKUP(Figures!$A378,tfig!$A:$DK,Figures!D$1,FALSE),Content_!$D$7=2,VLOOKUP(Figures!$A378,tfig!$A:$DK,Figures!D$1+39,FALSE),Content_!$D$7=3,VLOOKUP(Figures!$A378,tfig!$A:$DK,Figures!D$1+78,FALSE))</f>
        <v>0</v>
      </c>
      <c r="E378" s="847">
        <f t="array" ref="E378">_xlfn.IFS(Content_!$D$7=1,VLOOKUP(Figures!$A378,tfig!$A:$DK,Figures!E$1,FALSE),Content_!$D$7=2,VLOOKUP(Figures!$A378,tfig!$A:$DK,Figures!E$1+39,FALSE),Content_!$D$7=3,VLOOKUP(Figures!$A378,tfig!$A:$DK,Figures!E$1+78,FALSE))</f>
        <v>0</v>
      </c>
      <c r="F378" s="847">
        <f t="array" ref="F378">_xlfn.IFS(Content_!$D$7=1,VLOOKUP(Figures!$A378,tfig!$A:$DK,Figures!F$1,FALSE),Content_!$D$7=2,VLOOKUP(Figures!$A378,tfig!$A:$DK,Figures!F$1+39,FALSE),Content_!$D$7=3,VLOOKUP(Figures!$A378,tfig!$A:$DK,Figures!F$1+78,FALSE))</f>
        <v>0</v>
      </c>
      <c r="G378" s="847">
        <f t="array" ref="G378">_xlfn.IFS(Content_!$D$7=1,VLOOKUP(Figures!$A378,tfig!$A:$DK,Figures!G$1,FALSE),Content_!$D$7=2,VLOOKUP(Figures!$A378,tfig!$A:$DK,Figures!G$1+39,FALSE),Content_!$D$7=3,VLOOKUP(Figures!$A378,tfig!$A:$DK,Figures!G$1+78,FALSE))</f>
        <v>0</v>
      </c>
      <c r="H378" s="847">
        <f t="array" ref="H378">_xlfn.IFS(Content_!$D$7=1,VLOOKUP(Figures!$A378,tfig!$A:$DK,Figures!H$1,FALSE),Content_!$D$7=2,VLOOKUP(Figures!$A378,tfig!$A:$DK,Figures!H$1+39,FALSE),Content_!$D$7=3,VLOOKUP(Figures!$A378,tfig!$A:$DK,Figures!H$1+78,FALSE))</f>
        <v>0</v>
      </c>
      <c r="I378" s="847">
        <f t="array" ref="I378">_xlfn.IFS(Content_!$D$7=1,VLOOKUP(Figures!$A378,tfig!$A:$DK,Figures!I$1,FALSE),Content_!$D$7=2,VLOOKUP(Figures!$A378,tfig!$A:$DK,Figures!I$1+39,FALSE),Content_!$D$7=3,VLOOKUP(Figures!$A378,tfig!$A:$DK,Figures!I$1+78,FALSE))</f>
        <v>0</v>
      </c>
      <c r="J378" s="847">
        <f t="array" ref="J378">_xlfn.IFS(Content_!$D$7=1,VLOOKUP(Figures!$A378,tfig!$A:$DK,Figures!J$1,FALSE),Content_!$D$7=2,VLOOKUP(Figures!$A378,tfig!$A:$DK,Figures!J$1+39,FALSE),Content_!$D$7=3,VLOOKUP(Figures!$A378,tfig!$A:$DK,Figures!J$1+78,FALSE))</f>
        <v>0</v>
      </c>
      <c r="K378" s="847">
        <f t="array" ref="K378">_xlfn.IFS(Content_!$D$7=1,VLOOKUP(Figures!$A378,tfig!$A:$DK,Figures!K$1,FALSE),Content_!$D$7=2,VLOOKUP(Figures!$A378,tfig!$A:$DK,Figures!K$1+39,FALSE),Content_!$D$7=3,VLOOKUP(Figures!$A378,tfig!$A:$DK,Figures!K$1+78,FALSE))</f>
        <v>0</v>
      </c>
    </row>
    <row r="379" spans="1:11" ht="18.5">
      <c r="A379" s="326" t="s">
        <v>1158</v>
      </c>
      <c r="B379" s="848" t="str" cm="1">
        <f t="array" ref="B379">_xlfn.IFS(Content_!$D$7=1,VLOOKUP(Figures!$A379,tfig!$A:$DK,Figures!B$1,FALSE),Content_!$D$7=2,VLOOKUP(Figures!$A379,tfig!$A:$DK,Figures!B$1+39,FALSE),Content_!$D$7=3,VLOOKUP(Figures!$A379,tfig!$A:$DK,Figures!B$1+78,FALSE))</f>
        <v>ед.</v>
      </c>
      <c r="C379" s="848">
        <f t="array" ref="C379">_xlfn.IFS(Content_!$D$7=1,VLOOKUP(Figures!$A379,tfig!$A:$DK,Figures!C$1,FALSE),Content_!$D$7=2,VLOOKUP(Figures!$A379,tfig!$A:$DK,Figures!C$1+39,FALSE),Content_!$D$7=3,VLOOKUP(Figures!$A379,tfig!$A:$DK,Figures!C$1+78,FALSE))</f>
        <v>0</v>
      </c>
      <c r="D379" s="848">
        <f t="array" ref="D379">_xlfn.IFS(Content_!$D$7=1,VLOOKUP(Figures!$A379,tfig!$A:$DK,Figures!D$1,FALSE),Content_!$D$7=2,VLOOKUP(Figures!$A379,tfig!$A:$DK,Figures!D$1+39,FALSE),Content_!$D$7=3,VLOOKUP(Figures!$A379,tfig!$A:$DK,Figures!D$1+78,FALSE))</f>
        <v>0</v>
      </c>
      <c r="E379" s="848">
        <f t="array" ref="E379">_xlfn.IFS(Content_!$D$7=1,VLOOKUP(Figures!$A379,tfig!$A:$DK,Figures!E$1,FALSE),Content_!$D$7=2,VLOOKUP(Figures!$A379,tfig!$A:$DK,Figures!E$1+39,FALSE),Content_!$D$7=3,VLOOKUP(Figures!$A379,tfig!$A:$DK,Figures!E$1+78,FALSE))</f>
        <v>0</v>
      </c>
      <c r="F379" s="848">
        <f t="array" ref="F379">_xlfn.IFS(Content_!$D$7=1,VLOOKUP(Figures!$A379,tfig!$A:$DK,Figures!F$1,FALSE),Content_!$D$7=2,VLOOKUP(Figures!$A379,tfig!$A:$DK,Figures!F$1+39,FALSE),Content_!$D$7=3,VLOOKUP(Figures!$A379,tfig!$A:$DK,Figures!F$1+78,FALSE))</f>
        <v>0</v>
      </c>
      <c r="G379" s="848">
        <f t="array" ref="G379">_xlfn.IFS(Content_!$D$7=1,VLOOKUP(Figures!$A379,tfig!$A:$DK,Figures!G$1,FALSE),Content_!$D$7=2,VLOOKUP(Figures!$A379,tfig!$A:$DK,Figures!G$1+39,FALSE),Content_!$D$7=3,VLOOKUP(Figures!$A379,tfig!$A:$DK,Figures!G$1+78,FALSE))</f>
        <v>0</v>
      </c>
      <c r="H379" s="848">
        <f t="array" ref="H379">_xlfn.IFS(Content_!$D$7=1,VLOOKUP(Figures!$A379,tfig!$A:$DK,Figures!H$1,FALSE),Content_!$D$7=2,VLOOKUP(Figures!$A379,tfig!$A:$DK,Figures!H$1+39,FALSE),Content_!$D$7=3,VLOOKUP(Figures!$A379,tfig!$A:$DK,Figures!H$1+78,FALSE))</f>
        <v>0</v>
      </c>
      <c r="I379" s="848">
        <f t="array" ref="I379">_xlfn.IFS(Content_!$D$7=1,VLOOKUP(Figures!$A379,tfig!$A:$DK,Figures!I$1,FALSE),Content_!$D$7=2,VLOOKUP(Figures!$A379,tfig!$A:$DK,Figures!I$1+39,FALSE),Content_!$D$7=3,VLOOKUP(Figures!$A379,tfig!$A:$DK,Figures!I$1+78,FALSE))</f>
        <v>0</v>
      </c>
      <c r="J379" s="848">
        <f t="array" ref="J379">_xlfn.IFS(Content_!$D$7=1,VLOOKUP(Figures!$A379,tfig!$A:$DK,Figures!J$1,FALSE),Content_!$D$7=2,VLOOKUP(Figures!$A379,tfig!$A:$DK,Figures!J$1+39,FALSE),Content_!$D$7=3,VLOOKUP(Figures!$A379,tfig!$A:$DK,Figures!J$1+78,FALSE))</f>
        <v>0</v>
      </c>
      <c r="K379" s="848">
        <f t="array" ref="K379">_xlfn.IFS(Content_!$D$7=1,VLOOKUP(Figures!$A379,tfig!$A:$DK,Figures!K$1,FALSE),Content_!$D$7=2,VLOOKUP(Figures!$A379,tfig!$A:$DK,Figures!K$1+39,FALSE),Content_!$D$7=3,VLOOKUP(Figures!$A379,tfig!$A:$DK,Figures!K$1+78,FALSE))</f>
        <v>0</v>
      </c>
    </row>
    <row r="403" spans="1:2" ht="18.5">
      <c r="A403" s="326" t="s">
        <v>1159</v>
      </c>
      <c r="B403" s="210" t="str" cm="1">
        <f t="array" ref="B403">_xlfn.IFS(Content_!$D$7=1,VLOOKUP(Figures!$A403,tfig!$A:$DK,Figures!B$1,FALSE),Content_!$D$7=2,VLOOKUP(Figures!$A403,tfig!$A:$DK,Figures!B$1+39,FALSE),Content_!$D$7=3,VLOOKUP(Figures!$A403,tfig!$A:$DK,Figures!B$1+78,FALSE))</f>
        <v>Финансы</v>
      </c>
    </row>
    <row r="405" spans="1:11" ht="18.5">
      <c r="A405" s="326" t="s">
        <v>1160</v>
      </c>
      <c r="B405" s="847" t="str" cm="1">
        <f t="array" ref="B405">_xlfn.IFS(Content_!$D$7=1,VLOOKUP(Figures!$A405,tfig!$A:$DK,Figures!B$1,FALSE),Content_!$D$7=2,VLOOKUP(Figures!$A405,tfig!$A:$DK,Figures!B$1+39,FALSE),Content_!$D$7=3,VLOOKUP(Figures!$A405,tfig!$A:$DK,Figures!B$1+78,FALSE))</f>
        <v xml:space="preserve">Суммарные доходы, </v>
      </c>
      <c r="C405" s="847">
        <f t="array" ref="C405">_xlfn.IFS(Content_!$D$7=1,VLOOKUP(Figures!$A405,tfig!$A:$DK,Figures!C$1,FALSE),Content_!$D$7=2,VLOOKUP(Figures!$A405,tfig!$A:$DK,Figures!C$1+39,FALSE),Content_!$D$7=3,VLOOKUP(Figures!$A405,tfig!$A:$DK,Figures!C$1+78,FALSE))</f>
        <v>0</v>
      </c>
      <c r="D405" s="847">
        <f t="array" ref="D405">_xlfn.IFS(Content_!$D$7=1,VLOOKUP(Figures!$A405,tfig!$A:$DK,Figures!D$1,FALSE),Content_!$D$7=2,VLOOKUP(Figures!$A405,tfig!$A:$DK,Figures!D$1+39,FALSE),Content_!$D$7=3,VLOOKUP(Figures!$A405,tfig!$A:$DK,Figures!D$1+78,FALSE))</f>
        <v>0</v>
      </c>
      <c r="E405" s="847">
        <f t="array" ref="E405">_xlfn.IFS(Content_!$D$7=1,VLOOKUP(Figures!$A405,tfig!$A:$DK,Figures!E$1,FALSE),Content_!$D$7=2,VLOOKUP(Figures!$A405,tfig!$A:$DK,Figures!E$1+39,FALSE),Content_!$D$7=3,VLOOKUP(Figures!$A405,tfig!$A:$DK,Figures!E$1+78,FALSE))</f>
        <v>0</v>
      </c>
      <c r="F405" s="847">
        <f t="array" ref="F405">_xlfn.IFS(Content_!$D$7=1,VLOOKUP(Figures!$A405,tfig!$A:$DK,Figures!F$1,FALSE),Content_!$D$7=2,VLOOKUP(Figures!$A405,tfig!$A:$DK,Figures!F$1+39,FALSE),Content_!$D$7=3,VLOOKUP(Figures!$A405,tfig!$A:$DK,Figures!F$1+78,FALSE))</f>
        <v>0</v>
      </c>
      <c r="G405" s="847">
        <f t="array" ref="G405">_xlfn.IFS(Content_!$D$7=1,VLOOKUP(Figures!$A405,tfig!$A:$DK,Figures!G$1,FALSE),Content_!$D$7=2,VLOOKUP(Figures!$A405,tfig!$A:$DK,Figures!G$1+39,FALSE),Content_!$D$7=3,VLOOKUP(Figures!$A405,tfig!$A:$DK,Figures!G$1+78,FALSE))</f>
        <v>0</v>
      </c>
      <c r="H405" s="847">
        <f t="array" ref="H405">_xlfn.IFS(Content_!$D$7=1,VLOOKUP(Figures!$A405,tfig!$A:$DK,Figures!H$1,FALSE),Content_!$D$7=2,VLOOKUP(Figures!$A405,tfig!$A:$DK,Figures!H$1+39,FALSE),Content_!$D$7=3,VLOOKUP(Figures!$A405,tfig!$A:$DK,Figures!H$1+78,FALSE))</f>
        <v>0</v>
      </c>
      <c r="I405" s="847">
        <f t="array" ref="I405">_xlfn.IFS(Content_!$D$7=1,VLOOKUP(Figures!$A405,tfig!$A:$DK,Figures!I$1,FALSE),Content_!$D$7=2,VLOOKUP(Figures!$A405,tfig!$A:$DK,Figures!I$1+39,FALSE),Content_!$D$7=3,VLOOKUP(Figures!$A405,tfig!$A:$DK,Figures!I$1+78,FALSE))</f>
        <v>0</v>
      </c>
      <c r="J405" s="847">
        <f t="array" ref="J405">_xlfn.IFS(Content_!$D$7=1,VLOOKUP(Figures!$A405,tfig!$A:$DK,Figures!J$1,FALSE),Content_!$D$7=2,VLOOKUP(Figures!$A405,tfig!$A:$DK,Figures!J$1+39,FALSE),Content_!$D$7=3,VLOOKUP(Figures!$A405,tfig!$A:$DK,Figures!J$1+78,FALSE))</f>
        <v>0</v>
      </c>
      <c r="K405" s="847">
        <f t="array" ref="K405">_xlfn.IFS(Content_!$D$7=1,VLOOKUP(Figures!$A405,tfig!$A:$DK,Figures!K$1,FALSE),Content_!$D$7=2,VLOOKUP(Figures!$A405,tfig!$A:$DK,Figures!K$1+39,FALSE),Content_!$D$7=3,VLOOKUP(Figures!$A405,tfig!$A:$DK,Figures!K$1+78,FALSE))</f>
        <v>0</v>
      </c>
    </row>
    <row r="406" spans="1:11" ht="18.5">
      <c r="A406" s="326" t="s">
        <v>1161</v>
      </c>
      <c r="B406" s="848" t="str" cm="1">
        <f t="array" ref="B406">_xlfn.IFS(Content_!$D$7=1,VLOOKUP(Figures!$A406,tfig!$A:$DK,Figures!B$1,FALSE),Content_!$D$7=2,VLOOKUP(Figures!$A406,tfig!$A:$DK,Figures!B$1+39,FALSE),Content_!$D$7=3,VLOOKUP(Figures!$A406,tfig!$A:$DK,Figures!B$1+78,FALSE))</f>
        <v>млрд тенге</v>
      </c>
      <c r="C406" s="848">
        <f t="array" ref="C406">_xlfn.IFS(Content_!$D$7=1,VLOOKUP(Figures!$A406,tfig!$A:$DK,Figures!C$1,FALSE),Content_!$D$7=2,VLOOKUP(Figures!$A406,tfig!$A:$DK,Figures!C$1+39,FALSE),Content_!$D$7=3,VLOOKUP(Figures!$A406,tfig!$A:$DK,Figures!C$1+78,FALSE))</f>
        <v>0</v>
      </c>
      <c r="D406" s="848">
        <f t="array" ref="D406">_xlfn.IFS(Content_!$D$7=1,VLOOKUP(Figures!$A406,tfig!$A:$DK,Figures!D$1,FALSE),Content_!$D$7=2,VLOOKUP(Figures!$A406,tfig!$A:$DK,Figures!D$1+39,FALSE),Content_!$D$7=3,VLOOKUP(Figures!$A406,tfig!$A:$DK,Figures!D$1+78,FALSE))</f>
        <v>0</v>
      </c>
      <c r="E406" s="848">
        <f t="array" ref="E406">_xlfn.IFS(Content_!$D$7=1,VLOOKUP(Figures!$A406,tfig!$A:$DK,Figures!E$1,FALSE),Content_!$D$7=2,VLOOKUP(Figures!$A406,tfig!$A:$DK,Figures!E$1+39,FALSE),Content_!$D$7=3,VLOOKUP(Figures!$A406,tfig!$A:$DK,Figures!E$1+78,FALSE))</f>
        <v>0</v>
      </c>
      <c r="F406" s="848">
        <f t="array" ref="F406">_xlfn.IFS(Content_!$D$7=1,VLOOKUP(Figures!$A406,tfig!$A:$DK,Figures!F$1,FALSE),Content_!$D$7=2,VLOOKUP(Figures!$A406,tfig!$A:$DK,Figures!F$1+39,FALSE),Content_!$D$7=3,VLOOKUP(Figures!$A406,tfig!$A:$DK,Figures!F$1+78,FALSE))</f>
        <v>0</v>
      </c>
      <c r="G406" s="848">
        <f t="array" ref="G406">_xlfn.IFS(Content_!$D$7=1,VLOOKUP(Figures!$A406,tfig!$A:$DK,Figures!G$1,FALSE),Content_!$D$7=2,VLOOKUP(Figures!$A406,tfig!$A:$DK,Figures!G$1+39,FALSE),Content_!$D$7=3,VLOOKUP(Figures!$A406,tfig!$A:$DK,Figures!G$1+78,FALSE))</f>
        <v>0</v>
      </c>
      <c r="H406" s="848">
        <f t="array" ref="H406">_xlfn.IFS(Content_!$D$7=1,VLOOKUP(Figures!$A406,tfig!$A:$DK,Figures!H$1,FALSE),Content_!$D$7=2,VLOOKUP(Figures!$A406,tfig!$A:$DK,Figures!H$1+39,FALSE),Content_!$D$7=3,VLOOKUP(Figures!$A406,tfig!$A:$DK,Figures!H$1+78,FALSE))</f>
        <v>0</v>
      </c>
      <c r="I406" s="848">
        <f t="array" ref="I406">_xlfn.IFS(Content_!$D$7=1,VLOOKUP(Figures!$A406,tfig!$A:$DK,Figures!I$1,FALSE),Content_!$D$7=2,VLOOKUP(Figures!$A406,tfig!$A:$DK,Figures!I$1+39,FALSE),Content_!$D$7=3,VLOOKUP(Figures!$A406,tfig!$A:$DK,Figures!I$1+78,FALSE))</f>
        <v>0</v>
      </c>
      <c r="J406" s="848">
        <f t="array" ref="J406">_xlfn.IFS(Content_!$D$7=1,VLOOKUP(Figures!$A406,tfig!$A:$DK,Figures!J$1,FALSE),Content_!$D$7=2,VLOOKUP(Figures!$A406,tfig!$A:$DK,Figures!J$1+39,FALSE),Content_!$D$7=3,VLOOKUP(Figures!$A406,tfig!$A:$DK,Figures!J$1+78,FALSE))</f>
        <v>0</v>
      </c>
      <c r="K406" s="848">
        <f t="array" ref="K406">_xlfn.IFS(Content_!$D$7=1,VLOOKUP(Figures!$A406,tfig!$A:$DK,Figures!K$1,FALSE),Content_!$D$7=2,VLOOKUP(Figures!$A406,tfig!$A:$DK,Figures!K$1+39,FALSE),Content_!$D$7=3,VLOOKUP(Figures!$A406,tfig!$A:$DK,Figures!K$1+78,FALSE))</f>
        <v>0</v>
      </c>
    </row>
    <row r="429" spans="1:2" ht="18.5">
      <c r="A429" s="326" t="s">
        <v>1162</v>
      </c>
      <c r="B429" s="210" t="str" cm="1">
        <f t="array" ref="B429">_xlfn.IFS(Content_!$D$7=1,VLOOKUP(Figures!$A429,tfig!$A:$DK,Figures!B$1,FALSE),Content_!$D$7=2,VLOOKUP(Figures!$A429,tfig!$A:$DK,Figures!B$1+39,FALSE),Content_!$D$7=3,VLOOKUP(Figures!$A429,tfig!$A:$DK,Figures!B$1+78,FALSE))</f>
        <v>Закупки</v>
      </c>
    </row>
    <row r="431" spans="1:11" ht="18.5">
      <c r="A431" s="326" t="s">
        <v>1163</v>
      </c>
      <c r="B431" s="847" t="str" cm="1">
        <f t="array" ref="B431">_xlfn.IFS(Content_!$D$7=1,VLOOKUP(Figures!$A431,tfig!$A:$DK,Figures!B$1,FALSE),Content_!$D$7=2,VLOOKUP(Figures!$A431,tfig!$A:$DK,Figures!B$1+39,FALSE),Content_!$D$7=3,VLOOKUP(Figures!$A431,tfig!$A:$DK,Figures!B$1+78,FALSE))</f>
        <v xml:space="preserve">Всего закупленных товаров и услуг, </v>
      </c>
      <c r="C431" s="847">
        <f t="array" ref="C431">_xlfn.IFS(Content_!$D$7=1,VLOOKUP(Figures!$A431,tfig!$A:$DK,Figures!C$1,FALSE),Content_!$D$7=2,VLOOKUP(Figures!$A431,tfig!$A:$DK,Figures!C$1+39,FALSE),Content_!$D$7=3,VLOOKUP(Figures!$A431,tfig!$A:$DK,Figures!C$1+78,FALSE))</f>
        <v>0</v>
      </c>
      <c r="D431" s="847">
        <f t="array" ref="D431">_xlfn.IFS(Content_!$D$7=1,VLOOKUP(Figures!$A431,tfig!$A:$DK,Figures!D$1,FALSE),Content_!$D$7=2,VLOOKUP(Figures!$A431,tfig!$A:$DK,Figures!D$1+39,FALSE),Content_!$D$7=3,VLOOKUP(Figures!$A431,tfig!$A:$DK,Figures!D$1+78,FALSE))</f>
        <v>0</v>
      </c>
      <c r="E431" s="847">
        <f t="array" ref="E431">_xlfn.IFS(Content_!$D$7=1,VLOOKUP(Figures!$A431,tfig!$A:$DK,Figures!E$1,FALSE),Content_!$D$7=2,VLOOKUP(Figures!$A431,tfig!$A:$DK,Figures!E$1+39,FALSE),Content_!$D$7=3,VLOOKUP(Figures!$A431,tfig!$A:$DK,Figures!E$1+78,FALSE))</f>
        <v>0</v>
      </c>
      <c r="F431" s="847">
        <f t="array" ref="F431">_xlfn.IFS(Content_!$D$7=1,VLOOKUP(Figures!$A431,tfig!$A:$DK,Figures!F$1,FALSE),Content_!$D$7=2,VLOOKUP(Figures!$A431,tfig!$A:$DK,Figures!F$1+39,FALSE),Content_!$D$7=3,VLOOKUP(Figures!$A431,tfig!$A:$DK,Figures!F$1+78,FALSE))</f>
        <v>0</v>
      </c>
      <c r="G431" s="847">
        <f t="array" ref="G431">_xlfn.IFS(Content_!$D$7=1,VLOOKUP(Figures!$A431,tfig!$A:$DK,Figures!G$1,FALSE),Content_!$D$7=2,VLOOKUP(Figures!$A431,tfig!$A:$DK,Figures!G$1+39,FALSE),Content_!$D$7=3,VLOOKUP(Figures!$A431,tfig!$A:$DK,Figures!G$1+78,FALSE))</f>
        <v>0</v>
      </c>
      <c r="H431" s="847">
        <f t="array" ref="H431">_xlfn.IFS(Content_!$D$7=1,VLOOKUP(Figures!$A431,tfig!$A:$DK,Figures!H$1,FALSE),Content_!$D$7=2,VLOOKUP(Figures!$A431,tfig!$A:$DK,Figures!H$1+39,FALSE),Content_!$D$7=3,VLOOKUP(Figures!$A431,tfig!$A:$DK,Figures!H$1+78,FALSE))</f>
        <v>0</v>
      </c>
      <c r="I431" s="847">
        <f t="array" ref="I431">_xlfn.IFS(Content_!$D$7=1,VLOOKUP(Figures!$A431,tfig!$A:$DK,Figures!I$1,FALSE),Content_!$D$7=2,VLOOKUP(Figures!$A431,tfig!$A:$DK,Figures!I$1+39,FALSE),Content_!$D$7=3,VLOOKUP(Figures!$A431,tfig!$A:$DK,Figures!I$1+78,FALSE))</f>
        <v>0</v>
      </c>
      <c r="J431" s="847">
        <f t="array" ref="J431">_xlfn.IFS(Content_!$D$7=1,VLOOKUP(Figures!$A431,tfig!$A:$DK,Figures!J$1,FALSE),Content_!$D$7=2,VLOOKUP(Figures!$A431,tfig!$A:$DK,Figures!J$1+39,FALSE),Content_!$D$7=3,VLOOKUP(Figures!$A431,tfig!$A:$DK,Figures!J$1+78,FALSE))</f>
        <v>0</v>
      </c>
      <c r="K431" s="847">
        <f t="array" ref="K431">_xlfn.IFS(Content_!$D$7=1,VLOOKUP(Figures!$A431,tfig!$A:$DK,Figures!K$1,FALSE),Content_!$D$7=2,VLOOKUP(Figures!$A431,tfig!$A:$DK,Figures!K$1+39,FALSE),Content_!$D$7=3,VLOOKUP(Figures!$A431,tfig!$A:$DK,Figures!K$1+78,FALSE))</f>
        <v>0</v>
      </c>
    </row>
    <row r="432" spans="1:11" ht="18.5">
      <c r="A432" s="326" t="s">
        <v>1164</v>
      </c>
      <c r="B432" s="848" t="str" cm="1">
        <f t="array" ref="B432">_xlfn.IFS(Content_!$D$7=1,VLOOKUP(Figures!$A432,tfig!$A:$DK,Figures!B$1,FALSE),Content_!$D$7=2,VLOOKUP(Figures!$A432,tfig!$A:$DK,Figures!B$1+39,FALSE),Content_!$D$7=3,VLOOKUP(Figures!$A432,tfig!$A:$DK,Figures!B$1+78,FALSE))</f>
        <v>млрд тенге</v>
      </c>
      <c r="C432" s="848">
        <f t="array" ref="C432">_xlfn.IFS(Content_!$D$7=1,VLOOKUP(Figures!$A432,tfig!$A:$DK,Figures!C$1,FALSE),Content_!$D$7=2,VLOOKUP(Figures!$A432,tfig!$A:$DK,Figures!C$1+39,FALSE),Content_!$D$7=3,VLOOKUP(Figures!$A432,tfig!$A:$DK,Figures!C$1+78,FALSE))</f>
        <v>0</v>
      </c>
      <c r="D432" s="848">
        <f t="array" ref="D432">_xlfn.IFS(Content_!$D$7=1,VLOOKUP(Figures!$A432,tfig!$A:$DK,Figures!D$1,FALSE),Content_!$D$7=2,VLOOKUP(Figures!$A432,tfig!$A:$DK,Figures!D$1+39,FALSE),Content_!$D$7=3,VLOOKUP(Figures!$A432,tfig!$A:$DK,Figures!D$1+78,FALSE))</f>
        <v>0</v>
      </c>
      <c r="E432" s="848">
        <f t="array" ref="E432">_xlfn.IFS(Content_!$D$7=1,VLOOKUP(Figures!$A432,tfig!$A:$DK,Figures!E$1,FALSE),Content_!$D$7=2,VLOOKUP(Figures!$A432,tfig!$A:$DK,Figures!E$1+39,FALSE),Content_!$D$7=3,VLOOKUP(Figures!$A432,tfig!$A:$DK,Figures!E$1+78,FALSE))</f>
        <v>0</v>
      </c>
      <c r="F432" s="848">
        <f t="array" ref="F432">_xlfn.IFS(Content_!$D$7=1,VLOOKUP(Figures!$A432,tfig!$A:$DK,Figures!F$1,FALSE),Content_!$D$7=2,VLOOKUP(Figures!$A432,tfig!$A:$DK,Figures!F$1+39,FALSE),Content_!$D$7=3,VLOOKUP(Figures!$A432,tfig!$A:$DK,Figures!F$1+78,FALSE))</f>
        <v>0</v>
      </c>
      <c r="G432" s="848">
        <f t="array" ref="G432">_xlfn.IFS(Content_!$D$7=1,VLOOKUP(Figures!$A432,tfig!$A:$DK,Figures!G$1,FALSE),Content_!$D$7=2,VLOOKUP(Figures!$A432,tfig!$A:$DK,Figures!G$1+39,FALSE),Content_!$D$7=3,VLOOKUP(Figures!$A432,tfig!$A:$DK,Figures!G$1+78,FALSE))</f>
        <v>0</v>
      </c>
      <c r="H432" s="848">
        <f t="array" ref="H432">_xlfn.IFS(Content_!$D$7=1,VLOOKUP(Figures!$A432,tfig!$A:$DK,Figures!H$1,FALSE),Content_!$D$7=2,VLOOKUP(Figures!$A432,tfig!$A:$DK,Figures!H$1+39,FALSE),Content_!$D$7=3,VLOOKUP(Figures!$A432,tfig!$A:$DK,Figures!H$1+78,FALSE))</f>
        <v>0</v>
      </c>
      <c r="I432" s="848">
        <f t="array" ref="I432">_xlfn.IFS(Content_!$D$7=1,VLOOKUP(Figures!$A432,tfig!$A:$DK,Figures!I$1,FALSE),Content_!$D$7=2,VLOOKUP(Figures!$A432,tfig!$A:$DK,Figures!I$1+39,FALSE),Content_!$D$7=3,VLOOKUP(Figures!$A432,tfig!$A:$DK,Figures!I$1+78,FALSE))</f>
        <v>0</v>
      </c>
      <c r="J432" s="848">
        <f t="array" ref="J432">_xlfn.IFS(Content_!$D$7=1,VLOOKUP(Figures!$A432,tfig!$A:$DK,Figures!J$1,FALSE),Content_!$D$7=2,VLOOKUP(Figures!$A432,tfig!$A:$DK,Figures!J$1+39,FALSE),Content_!$D$7=3,VLOOKUP(Figures!$A432,tfig!$A:$DK,Figures!J$1+78,FALSE))</f>
        <v>0</v>
      </c>
      <c r="K432" s="848">
        <f t="array" ref="K432">_xlfn.IFS(Content_!$D$7=1,VLOOKUP(Figures!$A432,tfig!$A:$DK,Figures!K$1,FALSE),Content_!$D$7=2,VLOOKUP(Figures!$A432,tfig!$A:$DK,Figures!K$1+39,FALSE),Content_!$D$7=3,VLOOKUP(Figures!$A432,tfig!$A:$DK,Figures!K$1+78,FALSE))</f>
        <v>0</v>
      </c>
    </row>
  </sheetData>
  <sheetProtection algorithmName="SHA-512" hashValue="UuW69rqzaMp24DO6jRs2ncSDbnQd5xIKnTH+IQw3cwNBMe93xaXKSX9KwiWOYYgPKMlpwuC4FJaY816iOYzcpg==" saltValue="2ZBefLTDeSuhHnJ8Km4cHQ==" spinCount="100000" sheet="1" objects="1" scenarios="1"/>
  <mergeCells count="19">
    <mergeCell ref="B405:K405"/>
    <mergeCell ref="B406:K406"/>
    <mergeCell ref="B431:K431"/>
    <mergeCell ref="B432:K432"/>
    <mergeCell ref="B6:R8"/>
    <mergeCell ref="B170:J170"/>
    <mergeCell ref="B352:K352"/>
    <mergeCell ref="B378:K378"/>
    <mergeCell ref="B379:K379"/>
    <mergeCell ref="N222:U222"/>
    <mergeCell ref="B301:J301"/>
    <mergeCell ref="N301:V301"/>
    <mergeCell ref="B222:J222"/>
    <mergeCell ref="AA301:AI301"/>
    <mergeCell ref="AL301:AT301"/>
    <mergeCell ref="B325:J325"/>
    <mergeCell ref="N325:V325"/>
    <mergeCell ref="AA325:AI325"/>
    <mergeCell ref="AL325:AT325"/>
  </mergeCells>
  <hyperlinks>
    <hyperlink ref="B10" display="Выбросы"/>
    <hyperlink ref="B38" display="Водные ресурсы"/>
    <hyperlink ref="B65" display="Энергопотребление"/>
    <hyperlink ref="B93" display="Отходы"/>
    <hyperlink ref="B119" display="Работники"/>
    <hyperlink ref="B272" display="Обучение"/>
    <hyperlink ref="B299" display="ОТиПБ"/>
    <hyperlink ref="B350" display="Местные сообщества"/>
    <hyperlink ref="B376" display="Корпоративное управление"/>
    <hyperlink ref="B403" display="Финансы"/>
    <hyperlink ref="B429" display="Закупки"/>
    <hyperlink ref="B5" display="Content!A1"/>
  </hyperlinks>
  <pageMargins left="0.7" right="0.7" top="0.75" bottom="0.75" header="0.3" footer="0.3"/>
  <pageSetup orientation="portrait" paperSize="9" r:id="rId2"/>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F9AE046-4DE3-4B18-AD38-5399B6B7A3B2}">
  <sheetPr codeName="Sheet6">
    <tabColor rgb="FF002060"/>
  </sheetPr>
  <dimension ref="A1"/>
  <sheetViews>
    <sheetView zoomScale="75" zoomScaleNormal="75" workbookViewId="0" topLeftCell="A1">
      <selection pane="topLeft" activeCell="D7" sqref="D7"/>
    </sheetView>
  </sheetViews>
  <sheetFormatPr defaultRowHeight="14.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9C1E200-D078-4573-8719-E26230134401}">
  <sheetPr codeName="Sheet7"/>
  <dimension ref="A1:O89"/>
  <sheetViews>
    <sheetView showGridLines="0" zoomScale="75" zoomScaleNormal="75" workbookViewId="0" topLeftCell="A1">
      <selection pane="topLeft" activeCell="D12" sqref="D12"/>
    </sheetView>
  </sheetViews>
  <sheetFormatPr defaultColWidth="8.724285714285713" defaultRowHeight="14"/>
  <cols>
    <col min="1" max="1" width="5.142857142857143" style="418" customWidth="1"/>
    <col min="2" max="2" width="75.57142857142857" style="739" customWidth="1"/>
    <col min="3" max="7" width="25.571428571428573" style="425" customWidth="1"/>
    <col min="8" max="8" width="16.142857142857142" style="425" customWidth="1"/>
    <col min="9" max="11" width="8.714285714285714" style="425"/>
    <col min="12" max="12" width="11.428571428571429" style="425" bestFit="1" customWidth="1"/>
    <col min="13" max="13" width="8.714285714285714" style="425"/>
    <col min="14" max="15" width="8.857142857142858" style="425" bestFit="1" customWidth="1"/>
    <col min="16" max="16384" width="8.714285714285714" style="425"/>
  </cols>
  <sheetData>
    <row r="1" spans="1:7" s="738" customFormat="1" ht="15.5">
      <c r="A1" s="736">
        <v>1</v>
      </c>
      <c r="B1" s="737">
        <v>2</v>
      </c>
      <c r="C1" s="737">
        <v>3</v>
      </c>
      <c r="D1" s="737">
        <v>4</v>
      </c>
      <c r="E1" s="737">
        <v>5</v>
      </c>
      <c r="F1" s="737">
        <v>6</v>
      </c>
      <c r="G1" s="737">
        <v>7</v>
      </c>
    </row>
    <row r="2" ht="61.5" customHeight="1"/>
    <row r="3" spans="1:8" ht="18.5">
      <c r="A3" s="418" t="s">
        <v>769</v>
      </c>
      <c r="B3" s="408" t="str" cm="1">
        <f t="array" ref="B3">_xlfn.IFS(Content_!$D$7=1,VLOOKUP(Emissions!$A3,Translation!$A:$S,Emissions!B$1,FALSE),Content_!$D$7=2,VLOOKUP(Emissions!$A3,Translation!$A:$S,Emissions!B$1+6,FALSE),Content_!$D$7=3,VLOOKUP(Emissions!$A3,Translation!$A:$S,Emissions!B$1+12,FALSE))</f>
        <v>Выбросы парниковых газов</v>
      </c>
      <c r="C3" s="740"/>
      <c r="D3" s="430"/>
      <c r="E3" s="430"/>
      <c r="F3" s="430"/>
      <c r="G3" s="430"/>
      <c r="H3" s="430"/>
    </row>
    <row r="4" spans="2:8" ht="18">
      <c r="B4" s="741"/>
      <c r="C4" s="741"/>
      <c r="D4" s="430"/>
      <c r="E4" s="430"/>
      <c r="F4" s="430"/>
      <c r="G4" s="430"/>
      <c r="H4" s="430"/>
    </row>
    <row r="5" spans="1:8" ht="51" customHeight="1">
      <c r="A5" s="418" t="s">
        <v>770</v>
      </c>
      <c r="B5" s="854" t="str" cm="1">
        <f t="array" ref="B5">_xlfn.IFS(Content_!$D$7=1,VLOOKUP(Emissions!$A5,Translation!$A:$S,Emissions!B$1,FALSE),Content_!$D$7=2,VLOOKUP(Emissions!$A5,Translation!$A:$S,Emissions!B$1+6,FALSE),Content_!$D$7=3,VLOOKUP(Emissions!$A5,Translation!$A:$S,Emissions!B$1+12,FALSE))</f>
        <v xml:space="preserve">Мы осознаем необходимость снижения растущей нагрузки на климат и окружающую среду, ориентируемся на климатические цели, определяемые страной, и поддерживаем инициативу достижения углеродной нейтральности Республики Казахстан до 2060 года. Группа компаний Фонда несет коллективную ответственность за около 15% от общего объема выбросов CO2 в стране. Долгосрочная цель Фонда — достижение углеродной нейтральности к 2060 году.  </v>
      </c>
      <c r="C5" s="854" cm="1">
        <f t="array" ref="C5">_xlfn.IFS(Content_!$D$7=1,VLOOKUP(Emissions!$A5,Translation!$A:$S,Emissions!C$1,FALSE),Content_!$D$7=2,VLOOKUP(Emissions!$A5,Translation!$A:$S,Emissions!C$1+6,FALSE),Content_!$D$7=3,VLOOKUP(Emissions!$A5,Translation!$A:$S,Emissions!C$1+12,FALSE))</f>
        <v>0</v>
      </c>
      <c r="D5" s="854" cm="1">
        <f t="array" ref="D5">_xlfn.IFS(Content_!$D$7=1,VLOOKUP(Emissions!$A5,Translation!$A:$S,Emissions!D$1,FALSE),Content_!$D$7=2,VLOOKUP(Emissions!$A5,Translation!$A:$S,Emissions!D$1+6,FALSE),Content_!$D$7=3,VLOOKUP(Emissions!$A5,Translation!$A:$S,Emissions!D$1+12,FALSE))</f>
        <v>0</v>
      </c>
      <c r="E5" s="854" cm="1">
        <f t="array" ref="E5">_xlfn.IFS(Content_!$D$7=1,VLOOKUP(Emissions!$A5,Translation!$A:$S,Emissions!E$1,FALSE),Content_!$D$7=2,VLOOKUP(Emissions!$A5,Translation!$A:$S,Emissions!E$1+6,FALSE),Content_!$D$7=3,VLOOKUP(Emissions!$A5,Translation!$A:$S,Emissions!E$1+12,FALSE))</f>
        <v>0</v>
      </c>
      <c r="F5" s="854" cm="1">
        <f t="array" ref="F5">_xlfn.IFS(Content_!$D$7=1,VLOOKUP(Emissions!$A5,Translation!$A:$S,Emissions!F$1,FALSE),Content_!$D$7=2,VLOOKUP(Emissions!$A5,Translation!$A:$S,Emissions!F$1+6,FALSE),Content_!$D$7=3,VLOOKUP(Emissions!$A5,Translation!$A:$S,Emissions!F$1+12,FALSE))</f>
        <v>0</v>
      </c>
      <c r="G5" s="854" cm="1">
        <f t="array" ref="G5">_xlfn.IFS(Content_!$D$7=1,VLOOKUP(Emissions!$A5,Translation!$A:$S,Emissions!G$1,FALSE),Content_!$D$7=2,VLOOKUP(Emissions!$A5,Translation!$A:$S,Emissions!G$1+6,FALSE),Content_!$D$7=3,VLOOKUP(Emissions!$A5,Translation!$A:$S,Emissions!G$1+12,FALSE))</f>
        <v>0</v>
      </c>
      <c r="H5" s="622"/>
    </row>
    <row r="7" spans="1:12" s="743" customFormat="1" ht="15.5">
      <c r="A7" s="418" t="s">
        <v>772</v>
      </c>
      <c r="B7" s="601" t="s">
        <v>852</v>
      </c>
      <c r="C7" s="602" t="str" cm="1">
        <f t="array" ref="C7">_xlfn.IFS(Content_!$D$7=1,VLOOKUP(Emissions!$A7,Translation!$A:$S,Emissions!C$1,FALSE),Content_!$D$7=2,VLOOKUP(Emissions!$A7,Translation!$A:$S,Emissions!C$1+6,FALSE),Content_!$D$7=3,VLOOKUP(Emissions!$A7,Translation!$A:$S,Emissions!C$1+12,FALSE))</f>
        <v>Единица измерения</v>
      </c>
      <c r="D7" s="660">
        <v>2020</v>
      </c>
      <c r="E7" s="660">
        <v>2021</v>
      </c>
      <c r="F7" s="660">
        <v>2022</v>
      </c>
      <c r="G7" s="660">
        <v>2023</v>
      </c>
      <c r="H7" s="742"/>
      <c r="I7" s="742"/>
      <c r="J7" s="742"/>
      <c r="K7" s="742"/>
      <c r="L7" s="742"/>
    </row>
    <row r="8" spans="1:12" s="743" customFormat="1" ht="15.5">
      <c r="A8" s="418" t="s">
        <v>775</v>
      </c>
      <c r="B8" s="578" t="str" cm="1">
        <f t="array" ref="B8">_xlfn.IFS(Content_!$D$7=1,VLOOKUP(Emissions!$A8,Translation!$A:$S,Emissions!B$1,FALSE),Content_!$D$7=2,VLOOKUP(Emissions!$A8,Translation!$A:$S,Emissions!B$1+6,FALSE),Content_!$D$7=3,VLOOKUP(Emissions!$A8,Translation!$A:$S,Emissions!B$1+12,FALSE))</f>
        <v>Углеродный след*</v>
      </c>
      <c r="C8" s="522" t="str" cm="1">
        <f t="array" ref="C8">_xlfn.IFS(Content_!$D$7=1,VLOOKUP(Emissions!$A8,Translation!$A:$S,Emissions!C$1,FALSE),Content_!$D$7=2,VLOOKUP(Emissions!$A8,Translation!$A:$S,Emissions!C$1+6,FALSE),Content_!$D$7=3,VLOOKUP(Emissions!$A8,Translation!$A:$S,Emissions!C$1+12,FALSE))</f>
        <v xml:space="preserve"> млн т СО2-экв</v>
      </c>
      <c r="D8" s="744">
        <v>66.8574224028086</v>
      </c>
      <c r="E8" s="744">
        <v>72.24401498351726</v>
      </c>
      <c r="F8" s="744">
        <v>60.71172138606209</v>
      </c>
      <c r="G8" s="745">
        <v>62.257362399038776</v>
      </c>
      <c r="H8" s="742"/>
      <c r="I8" s="742"/>
      <c r="J8" s="742"/>
      <c r="K8" s="742"/>
      <c r="L8" s="742"/>
    </row>
    <row r="9" spans="1:12" s="743" customFormat="1" ht="15.5">
      <c r="A9" s="442" t="s">
        <v>771</v>
      </c>
      <c r="B9" s="746" t="str" cm="1">
        <f t="array" ref="B9">_xlfn.IFS(Content_!$D$7=1,VLOOKUP(Emissions!$A9,Translation!$A:$S,Emissions!B$1,FALSE),Content_!$D$7=2,VLOOKUP(Emissions!$A9,Translation!$A:$S,Emissions!B$1+6,FALSE),Content_!$D$7=3,VLOOKUP(Emissions!$A9,Translation!$A:$S,Emissions!B$1+12,FALSE))</f>
        <v>Общий объем прямых выбросов (Scope 1) парниковых газов</v>
      </c>
      <c r="C9" s="489" t="str" cm="1">
        <f t="array" ref="C9">_xlfn.IFS(Content_!$D$7=1,VLOOKUP(Emissions!$A9,Translation!$A:$S,Emissions!C$1,FALSE),Content_!$D$7=2,VLOOKUP(Emissions!$A9,Translation!$A:$S,Emissions!C$1+6,FALSE),Content_!$D$7=3,VLOOKUP(Emissions!$A9,Translation!$A:$S,Emissions!C$1+12,FALSE))</f>
        <v xml:space="preserve"> млн т СО2-экв</v>
      </c>
      <c r="D9" s="747">
        <v>56.2874224028086</v>
      </c>
      <c r="E9" s="747">
        <v>61.594014983517255</v>
      </c>
      <c r="F9" s="747">
        <v>50.581721386062085</v>
      </c>
      <c r="G9" s="748">
        <v>52.28736239903878</v>
      </c>
      <c r="H9" s="742"/>
      <c r="I9" s="742"/>
      <c r="J9" s="742"/>
      <c r="K9" s="742"/>
      <c r="L9" s="742"/>
    </row>
    <row r="10" spans="1:12" s="743" customFormat="1" ht="15.5">
      <c r="A10" s="749" t="s">
        <v>773</v>
      </c>
      <c r="B10" s="750" t="str" cm="1">
        <f t="array" ref="B10">_xlfn.IFS(Content_!$D$7=1,VLOOKUP(Emissions!$A10,Translation!$A:$S,Emissions!B$1,FALSE),Content_!$D$7=2,VLOOKUP(Emissions!$A10,Translation!$A:$S,Emissions!B$1+6,FALSE),Content_!$D$7=3,VLOOKUP(Emissions!$A10,Translation!$A:$S,Emissions!B$1+12,FALSE))</f>
        <v>по видам парниковых газов:</v>
      </c>
      <c r="C10" s="751"/>
      <c r="D10" s="752"/>
      <c r="E10" s="752"/>
      <c r="F10" s="752"/>
      <c r="G10" s="753"/>
      <c r="H10" s="742"/>
      <c r="I10" s="742"/>
      <c r="J10" s="742"/>
      <c r="K10" s="742"/>
      <c r="L10" s="742"/>
    </row>
    <row r="11" spans="1:7" ht="14.5">
      <c r="A11" s="754" t="s">
        <v>776</v>
      </c>
      <c r="B11" s="755" t="str" cm="1">
        <f t="array" ref="B11">_xlfn.IFS(Content_!$D$7=1,VLOOKUP(Emissions!$A11,Translation!$A:$S,Emissions!B$1,FALSE),Content_!$D$7=2,VLOOKUP(Emissions!$A11,Translation!$A:$S,Emissions!B$1+6,FALSE),Content_!$D$7=3,VLOOKUP(Emissions!$A11,Translation!$A:$S,Emissions!B$1+12,FALSE))</f>
        <v>Углекислый газ (CO2)</v>
      </c>
      <c r="C11" s="756" t="str" cm="1">
        <f t="array" ref="C11">_xlfn.IFS(Content_!$D$7=1,VLOOKUP(Emissions!$A11,Translation!$A:$S,Emissions!C$1,FALSE),Content_!$D$7=2,VLOOKUP(Emissions!$A11,Translation!$A:$S,Emissions!C$1+6,FALSE),Content_!$D$7=3,VLOOKUP(Emissions!$A11,Translation!$A:$S,Emissions!C$1+12,FALSE))</f>
        <v xml:space="preserve"> млн т СО2-экв</v>
      </c>
      <c r="D11" s="757">
        <v>42.79993356916772</v>
      </c>
      <c r="E11" s="757">
        <v>45.52896554955881</v>
      </c>
      <c r="F11" s="757">
        <v>45.90993413526427</v>
      </c>
      <c r="G11" s="758">
        <v>45.82725623864435</v>
      </c>
    </row>
    <row r="12" spans="1:7" ht="14">
      <c r="A12" s="442" t="s">
        <v>777</v>
      </c>
      <c r="B12" s="755" t="str" cm="1">
        <f t="array" ref="B12">_xlfn.IFS(Content_!$D$7=1,VLOOKUP(Emissions!$A12,Translation!$A:$S,Emissions!B$1,FALSE),Content_!$D$7=2,VLOOKUP(Emissions!$A12,Translation!$A:$S,Emissions!B$1+6,FALSE),Content_!$D$7=3,VLOOKUP(Emissions!$A12,Translation!$A:$S,Emissions!B$1+12,FALSE))</f>
        <v>Метан (CH4)</v>
      </c>
      <c r="C12" s="756" t="str" cm="1">
        <f t="array" ref="C12">_xlfn.IFS(Content_!$D$7=1,VLOOKUP(Emissions!$A12,Translation!$A:$S,Emissions!C$1,FALSE),Content_!$D$7=2,VLOOKUP(Emissions!$A12,Translation!$A:$S,Emissions!C$1+6,FALSE),Content_!$D$7=3,VLOOKUP(Emissions!$A12,Translation!$A:$S,Emissions!C$1+12,FALSE))</f>
        <v xml:space="preserve"> млн т СО2-экв</v>
      </c>
      <c r="D12" s="757">
        <v>12.929654949282938</v>
      </c>
      <c r="E12" s="757">
        <v>15.277643738930223</v>
      </c>
      <c r="F12" s="757">
        <v>4.2418545493385595</v>
      </c>
      <c r="G12" s="758">
        <v>6.145537354127102</v>
      </c>
    </row>
    <row r="13" spans="1:7" ht="14">
      <c r="A13" s="418" t="s">
        <v>774</v>
      </c>
      <c r="B13" s="755" t="str" cm="1">
        <f t="array" ref="B13">_xlfn.IFS(Content_!$D$7=1,VLOOKUP(Emissions!$A13,Translation!$A:$S,Emissions!B$1,FALSE),Content_!$D$7=2,VLOOKUP(Emissions!$A13,Translation!$A:$S,Emissions!B$1+6,FALSE),Content_!$D$7=3,VLOOKUP(Emissions!$A13,Translation!$A:$S,Emissions!B$1+12,FALSE))</f>
        <v>Закись азота (N2O)</v>
      </c>
      <c r="C13" s="756" t="str" cm="1">
        <f t="array" ref="C13">_xlfn.IFS(Content_!$D$7=1,VLOOKUP(Emissions!$A13,Translation!$A:$S,Emissions!C$1,FALSE),Content_!$D$7=2,VLOOKUP(Emissions!$A13,Translation!$A:$S,Emissions!C$1+6,FALSE),Content_!$D$7=3,VLOOKUP(Emissions!$A13,Translation!$A:$S,Emissions!C$1+12,FALSE))</f>
        <v xml:space="preserve"> млн т СО2-экв</v>
      </c>
      <c r="D13" s="759">
        <v>0.5577813043579637</v>
      </c>
      <c r="E13" s="759">
        <v>0.7873944950282158</v>
      </c>
      <c r="F13" s="759">
        <v>0.4299258614592545</v>
      </c>
      <c r="G13" s="760">
        <v>0.3145648817673235</v>
      </c>
    </row>
    <row r="14" spans="1:8" s="743" customFormat="1" ht="15.5">
      <c r="A14" s="418" t="s">
        <v>778</v>
      </c>
      <c r="B14" s="761" t="str" cm="1">
        <f t="array" ref="B14">_xlfn.IFS(Content_!$D$7=1,VLOOKUP(Emissions!$A14,Translation!$A:$S,Emissions!B$1,FALSE),Content_!$D$7=2,VLOOKUP(Emissions!$A14,Translation!$A:$S,Emissions!B$1+6,FALSE),Content_!$D$7=3,VLOOKUP(Emissions!$A14,Translation!$A:$S,Emissions!B$1+12,FALSE))</f>
        <v>по сегментам деятельности:</v>
      </c>
      <c r="C14" s="762"/>
      <c r="D14" s="753"/>
      <c r="E14" s="753"/>
      <c r="F14" s="753"/>
      <c r="G14" s="753"/>
      <c r="H14" s="442"/>
    </row>
    <row r="15" spans="1:7" ht="14">
      <c r="A15" s="418" t="s">
        <v>779</v>
      </c>
      <c r="B15" s="763" t="str" cm="1">
        <f t="array" ref="B15">_xlfn.IFS(Content_!$D$7=1,VLOOKUP(Emissions!$A15,Translation!$A:$S,Emissions!B$1,FALSE),Content_!$D$7=2,VLOOKUP(Emissions!$A15,Translation!$A:$S,Emissions!B$1+6,FALSE),Content_!$D$7=3,VLOOKUP(Emissions!$A15,Translation!$A:$S,Emissions!B$1+12,FALSE))</f>
        <v>Разведка и добыча нефти и газа</v>
      </c>
      <c r="C15" s="756" t="str" cm="1">
        <f t="array" ref="C15">_xlfn.IFS(Content_!$D$7=1,VLOOKUP(Emissions!$A15,Translation!$A:$S,Emissions!C$1,FALSE),Content_!$D$7=2,VLOOKUP(Emissions!$A15,Translation!$A:$S,Emissions!C$1+6,FALSE),Content_!$D$7=3,VLOOKUP(Emissions!$A15,Translation!$A:$S,Emissions!C$1+12,FALSE))</f>
        <v xml:space="preserve"> млн т СО2-экв</v>
      </c>
      <c r="D15" s="764">
        <v>4.084337</v>
      </c>
      <c r="E15" s="764">
        <v>4.309977</v>
      </c>
      <c r="F15" s="764">
        <v>2.80</v>
      </c>
      <c r="G15" s="765">
        <v>3.441</v>
      </c>
    </row>
    <row r="16" spans="1:7" ht="14">
      <c r="A16" s="442" t="s">
        <v>780</v>
      </c>
      <c r="B16" s="766" t="str" cm="1">
        <f t="array" ref="B16">_xlfn.IFS(Content_!$D$7=1,VLOOKUP(Emissions!$A16,Translation!$A:$S,Emissions!B$1,FALSE),Content_!$D$7=2,VLOOKUP(Emissions!$A16,Translation!$A:$S,Emissions!B$1+6,FALSE),Content_!$D$7=3,VLOOKUP(Emissions!$A16,Translation!$A:$S,Emissions!B$1+12,FALSE))</f>
        <v>Переработка нефти</v>
      </c>
      <c r="C16" s="756" t="str" cm="1">
        <f t="array" ref="C16">_xlfn.IFS(Content_!$D$7=1,VLOOKUP(Emissions!$A16,Translation!$A:$S,Emissions!C$1,FALSE),Content_!$D$7=2,VLOOKUP(Emissions!$A16,Translation!$A:$S,Emissions!C$1+6,FALSE),Content_!$D$7=3,VLOOKUP(Emissions!$A16,Translation!$A:$S,Emissions!C$1+12,FALSE))</f>
        <v xml:space="preserve"> млн т СО2-экв</v>
      </c>
      <c r="D16" s="759">
        <v>6.160629000000001</v>
      </c>
      <c r="E16" s="759">
        <v>6.128263000000001</v>
      </c>
      <c r="F16" s="759">
        <v>5.175</v>
      </c>
      <c r="G16" s="758">
        <v>5.08665624838531</v>
      </c>
    </row>
    <row r="17" spans="1:7" ht="14">
      <c r="A17" s="418" t="s">
        <v>781</v>
      </c>
      <c r="B17" s="766" t="str" cm="1">
        <f t="array" ref="B17">_xlfn.IFS(Content_!$D$7=1,VLOOKUP(Emissions!$A17,Translation!$A:$S,Emissions!B$1,FALSE),Content_!$D$7=2,VLOOKUP(Emissions!$A17,Translation!$A:$S,Emissions!B$1+6,FALSE),Content_!$D$7=3,VLOOKUP(Emissions!$A17,Translation!$A:$S,Emissions!B$1+12,FALSE))</f>
        <v>Транспортировка нефти</v>
      </c>
      <c r="C17" s="756" t="str" cm="1">
        <f t="array" ref="C17">_xlfn.IFS(Content_!$D$7=1,VLOOKUP(Emissions!$A17,Translation!$A:$S,Emissions!C$1,FALSE),Content_!$D$7=2,VLOOKUP(Emissions!$A17,Translation!$A:$S,Emissions!C$1+6,FALSE),Content_!$D$7=3,VLOOKUP(Emissions!$A17,Translation!$A:$S,Emissions!C$1+12,FALSE))</f>
        <v xml:space="preserve"> млн т СО2-экв</v>
      </c>
      <c r="D17" s="759">
        <v>0.166023</v>
      </c>
      <c r="E17" s="759">
        <v>0.172059</v>
      </c>
      <c r="F17" s="759">
        <v>0.10</v>
      </c>
      <c r="G17" s="758">
        <v>0.104</v>
      </c>
    </row>
    <row r="18" spans="1:7" ht="14">
      <c r="A18" s="418" t="s">
        <v>782</v>
      </c>
      <c r="B18" s="766" t="str" cm="1">
        <f t="array" ref="B18">_xlfn.IFS(Content_!$D$7=1,VLOOKUP(Emissions!$A18,Translation!$A:$S,Emissions!B$1,FALSE),Content_!$D$7=2,VLOOKUP(Emissions!$A18,Translation!$A:$S,Emissions!B$1+6,FALSE),Content_!$D$7=3,VLOOKUP(Emissions!$A18,Translation!$A:$S,Emissions!B$1+12,FALSE))</f>
        <v>Транспортировка газа</v>
      </c>
      <c r="C18" s="756" t="str" cm="1">
        <f t="array" ref="C18">_xlfn.IFS(Content_!$D$7=1,VLOOKUP(Emissions!$A18,Translation!$A:$S,Emissions!C$1,FALSE),Content_!$D$7=2,VLOOKUP(Emissions!$A18,Translation!$A:$S,Emissions!C$1+6,FALSE),Content_!$D$7=3,VLOOKUP(Emissions!$A18,Translation!$A:$S,Emissions!C$1+12,FALSE))</f>
        <v xml:space="preserve"> млн т СО2-экв</v>
      </c>
      <c r="D18" s="759">
        <v>4.5093238285999995</v>
      </c>
      <c r="E18" s="759">
        <v>7.375822661439999</v>
      </c>
      <c r="F18" s="759">
        <v>5.137784097274902</v>
      </c>
      <c r="G18" s="758">
        <v>6.174155130000001</v>
      </c>
    </row>
    <row r="19" spans="1:8" ht="14">
      <c r="A19" s="418" t="s">
        <v>1354</v>
      </c>
      <c r="B19" s="766" t="str" cm="1">
        <f t="array" ref="B19">_xlfn.IFS(Content_!$D$7=1,VLOOKUP(Emissions!$A19,Translation!$A:$S,Emissions!B$1,FALSE),Content_!$D$7=2,VLOOKUP(Emissions!$A19,Translation!$A:$S,Emissions!B$1+6,FALSE),Content_!$D$7=3,VLOOKUP(Emissions!$A19,Translation!$A:$S,Emissions!B$1+12,FALSE))</f>
        <v>Разведка и добыча урана</v>
      </c>
      <c r="C19" s="756" t="str" cm="1">
        <f t="array" ref="C19">_xlfn.IFS(Content_!$D$7=1,VLOOKUP(Emissions!$A19,Translation!$A:$S,Emissions!C$1,FALSE),Content_!$D$7=2,VLOOKUP(Emissions!$A19,Translation!$A:$S,Emissions!C$1+6,FALSE),Content_!$D$7=3,VLOOKUP(Emissions!$A19,Translation!$A:$S,Emissions!C$1+12,FALSE))</f>
        <v xml:space="preserve"> млн т СО2-экв</v>
      </c>
      <c r="D19" s="759">
        <v>0.092</v>
      </c>
      <c r="E19" s="759">
        <v>0.106</v>
      </c>
      <c r="F19" s="759">
        <v>0.09</v>
      </c>
      <c r="G19" s="758">
        <v>0.120617589864275</v>
      </c>
      <c r="H19" s="767"/>
    </row>
    <row r="20" spans="1:7" ht="14">
      <c r="A20" s="418" t="s">
        <v>1355</v>
      </c>
      <c r="B20" s="766" t="str" cm="1">
        <f t="array" ref="B20">_xlfn.IFS(Content_!$D$7=1,VLOOKUP(Emissions!$A20,Translation!$A:$S,Emissions!B$1,FALSE),Content_!$D$7=2,VLOOKUP(Emissions!$A20,Translation!$A:$S,Emissions!B$1+6,FALSE),Content_!$D$7=3,VLOOKUP(Emissions!$A20,Translation!$A:$S,Emissions!B$1+12,FALSE))</f>
        <v>Производство электроэнергии</v>
      </c>
      <c r="C20" s="756" t="str" cm="1">
        <f t="array" ref="C20">_xlfn.IFS(Content_!$D$7=1,VLOOKUP(Emissions!$A20,Translation!$A:$S,Emissions!C$1,FALSE),Content_!$D$7=2,VLOOKUP(Emissions!$A20,Translation!$A:$S,Emissions!C$1+6,FALSE),Content_!$D$7=3,VLOOKUP(Emissions!$A20,Translation!$A:$S,Emissions!C$1+12,FALSE))</f>
        <v xml:space="preserve"> млн т СО2-экв</v>
      </c>
      <c r="D20" s="759">
        <v>26.252765834393117</v>
      </c>
      <c r="E20" s="759">
        <v>30.727579997086625</v>
      </c>
      <c r="F20" s="759">
        <v>30.668313665801403</v>
      </c>
      <c r="G20" s="758">
        <v>30.40001755255276</v>
      </c>
    </row>
    <row r="21" spans="1:7" ht="14">
      <c r="A21" s="418" t="s">
        <v>1356</v>
      </c>
      <c r="B21" s="766" t="str" cm="1">
        <f t="array" ref="B21">_xlfn.IFS(Content_!$D$7=1,VLOOKUP(Emissions!$A21,Translation!$A:$S,Emissions!B$1,FALSE),Content_!$D$7=2,VLOOKUP(Emissions!$A21,Translation!$A:$S,Emissions!B$1+6,FALSE),Content_!$D$7=3,VLOOKUP(Emissions!$A21,Translation!$A:$S,Emissions!B$1+12,FALSE))</f>
        <v>Производство теплоэнергии</v>
      </c>
      <c r="C21" s="756" t="str" cm="1">
        <f t="array" ref="C21">_xlfn.IFS(Content_!$D$7=1,VLOOKUP(Emissions!$A21,Translation!$A:$S,Emissions!C$1,FALSE),Content_!$D$7=2,VLOOKUP(Emissions!$A21,Translation!$A:$S,Emissions!C$1+6,FALSE),Content_!$D$7=3,VLOOKUP(Emissions!$A21,Translation!$A:$S,Emissions!C$1+12,FALSE))</f>
        <v xml:space="preserve"> млн т СО2-экв</v>
      </c>
      <c r="D21" s="759">
        <v>2.571361</v>
      </c>
      <c r="E21" s="759">
        <v>1.870982</v>
      </c>
      <c r="F21" s="759">
        <v>1.897712</v>
      </c>
      <c r="G21" s="758">
        <v>2.028</v>
      </c>
    </row>
    <row r="22" spans="1:7" ht="14">
      <c r="A22" s="418" t="s">
        <v>1357</v>
      </c>
      <c r="B22" s="766" t="str" cm="1">
        <f t="array" ref="B22">_xlfn.IFS(Content_!$D$7=1,VLOOKUP(Emissions!$A22,Translation!$A:$S,Emissions!B$1,FALSE),Content_!$D$7=2,VLOOKUP(Emissions!$A22,Translation!$A:$S,Emissions!B$1+6,FALSE),Content_!$D$7=3,VLOOKUP(Emissions!$A22,Translation!$A:$S,Emissions!B$1+12,FALSE))</f>
        <v>Железнодорожные перевозки</v>
      </c>
      <c r="C22" s="756" t="str" cm="1">
        <f t="array" ref="C22">_xlfn.IFS(Content_!$D$7=1,VLOOKUP(Emissions!$A22,Translation!$A:$S,Emissions!C$1,FALSE),Content_!$D$7=2,VLOOKUP(Emissions!$A22,Translation!$A:$S,Emissions!C$1+6,FALSE),Content_!$D$7=3,VLOOKUP(Emissions!$A22,Translation!$A:$S,Emissions!C$1+12,FALSE))</f>
        <v xml:space="preserve"> млн т СО2-экв</v>
      </c>
      <c r="D22" s="759">
        <v>0</v>
      </c>
      <c r="E22" s="759">
        <v>2.280211</v>
      </c>
      <c r="F22" s="759">
        <v>2.234067</v>
      </c>
      <c r="G22" s="758">
        <v>2.2454259986</v>
      </c>
    </row>
    <row r="23" spans="1:7" ht="14">
      <c r="A23" s="418" t="s">
        <v>1358</v>
      </c>
      <c r="B23" s="766" t="str" cm="1">
        <f t="array" ref="B23">_xlfn.IFS(Content_!$D$7=1,VLOOKUP(Emissions!$A23,Translation!$A:$S,Emissions!B$1,FALSE),Content_!$D$7=2,VLOOKUP(Emissions!$A23,Translation!$A:$S,Emissions!B$1+6,FALSE),Content_!$D$7=3,VLOOKUP(Emissions!$A23,Translation!$A:$S,Emissions!B$1+12,FALSE))</f>
        <v>Пассажирские авиаперевозки</v>
      </c>
      <c r="C23" s="756" t="str" cm="1">
        <f t="array" ref="C23">_xlfn.IFS(Content_!$D$7=1,VLOOKUP(Emissions!$A23,Translation!$A:$S,Emissions!C$1,FALSE),Content_!$D$7=2,VLOOKUP(Emissions!$A23,Translation!$A:$S,Emissions!C$1+6,FALSE),Content_!$D$7=3,VLOOKUP(Emissions!$A23,Translation!$A:$S,Emissions!C$1+12,FALSE))</f>
        <v xml:space="preserve"> млн т СО2-экв</v>
      </c>
      <c r="D23" s="759">
        <v>0.544235</v>
      </c>
      <c r="E23" s="759">
        <v>0.836429</v>
      </c>
      <c r="F23" s="759">
        <v>1.015507</v>
      </c>
      <c r="G23" s="758">
        <v>1.1177072000000001</v>
      </c>
    </row>
    <row r="24" spans="1:7" ht="14">
      <c r="A24" s="418" t="s">
        <v>1359</v>
      </c>
      <c r="B24" s="766" t="str" cm="1">
        <f t="array" ref="B24">_xlfn.IFS(Content_!$D$7=1,VLOOKUP(Emissions!$A24,Translation!$A:$S,Emissions!B$1,FALSE),Content_!$D$7=2,VLOOKUP(Emissions!$A24,Translation!$A:$S,Emissions!B$1+6,FALSE),Content_!$D$7=3,VLOOKUP(Emissions!$A24,Translation!$A:$S,Emissions!B$1+12,FALSE))</f>
        <v>Телекоммуникационные услуги</v>
      </c>
      <c r="C24" s="756" t="str" cm="1">
        <f t="array" ref="C24">_xlfn.IFS(Content_!$D$7=1,VLOOKUP(Emissions!$A24,Translation!$A:$S,Emissions!C$1,FALSE),Content_!$D$7=2,VLOOKUP(Emissions!$A24,Translation!$A:$S,Emissions!C$1+6,FALSE),Content_!$D$7=3,VLOOKUP(Emissions!$A24,Translation!$A:$S,Emissions!C$1+12,FALSE))</f>
        <v xml:space="preserve"> млн т СО2-экв</v>
      </c>
      <c r="D24" s="759">
        <v>0.025028957999999997</v>
      </c>
      <c r="E24" s="759">
        <v>0.02980023</v>
      </c>
      <c r="F24" s="759">
        <v>0.028291</v>
      </c>
      <c r="G24" s="758">
        <v>0.031903976</v>
      </c>
    </row>
    <row r="25" spans="1:7" ht="14">
      <c r="A25" s="418" t="s">
        <v>1360</v>
      </c>
      <c r="B25" s="766" t="str" cm="1">
        <f t="array" ref="B25">_xlfn.IFS(Content_!$D$7=1,VLOOKUP(Emissions!$A25,Translation!$A:$S,Emissions!B$1,FALSE),Content_!$D$7=2,VLOOKUP(Emissions!$A25,Translation!$A:$S,Emissions!B$1+6,FALSE),Content_!$D$7=3,VLOOKUP(Emissions!$A25,Translation!$A:$S,Emissions!B$1+12,FALSE))</f>
        <v>Сектор передачи электрической энергии</v>
      </c>
      <c r="C25" s="756" t="str" cm="1">
        <f t="array" ref="C25">_xlfn.IFS(Content_!$D$7=1,VLOOKUP(Emissions!$A25,Translation!$A:$S,Emissions!C$1,FALSE),Content_!$D$7=2,VLOOKUP(Emissions!$A25,Translation!$A:$S,Emissions!C$1+6,FALSE),Content_!$D$7=3,VLOOKUP(Emissions!$A25,Translation!$A:$S,Emissions!C$1+12,FALSE))</f>
        <v xml:space="preserve"> млн т СО2-экв</v>
      </c>
      <c r="D25" s="759">
        <v>0.00847</v>
      </c>
      <c r="E25" s="759">
        <v>0.0091442</v>
      </c>
      <c r="F25" s="759">
        <v>0.008886999999999999</v>
      </c>
      <c r="G25" s="758">
        <v>0.008766809900000002</v>
      </c>
    </row>
    <row r="26" spans="1:7" ht="14">
      <c r="A26" s="418" t="s">
        <v>1361</v>
      </c>
      <c r="B26" s="766" t="str" cm="1">
        <f t="array" ref="B26">_xlfn.IFS(Content_!$D$7=1,VLOOKUP(Emissions!$A26,Translation!$A:$S,Emissions!B$1,FALSE),Content_!$D$7=2,VLOOKUP(Emissions!$A26,Translation!$A:$S,Emissions!B$1+6,FALSE),Content_!$D$7=3,VLOOKUP(Emissions!$A26,Translation!$A:$S,Emissions!B$1+12,FALSE))</f>
        <v>Производство химической продукции</v>
      </c>
      <c r="C26" s="756" t="str" cm="1">
        <f t="array" ref="C26">_xlfn.IFS(Content_!$D$7=1,VLOOKUP(Emissions!$A26,Translation!$A:$S,Emissions!C$1,FALSE),Content_!$D$7=2,VLOOKUP(Emissions!$A26,Translation!$A:$S,Emissions!C$1+6,FALSE),Content_!$D$7=3,VLOOKUP(Emissions!$A26,Translation!$A:$S,Emissions!C$1+12,FALSE))</f>
        <v xml:space="preserve"> млн т СО2-экв</v>
      </c>
      <c r="D26" s="759">
        <v>2.49336486927118E-4</v>
      </c>
      <c r="E26" s="759">
        <v>3.9879071337258154E-4</v>
      </c>
      <c r="F26" s="759">
        <v>3.899634785972991E-4</v>
      </c>
      <c r="G26" s="758">
        <v>2.5779373643858305E-4</v>
      </c>
    </row>
    <row r="27" spans="1:7" ht="14">
      <c r="A27" s="418" t="s">
        <v>1362</v>
      </c>
      <c r="B27" s="766" t="str" cm="1">
        <f t="array" ref="B27">_xlfn.IFS(Content_!$D$7=1,VLOOKUP(Emissions!$A27,Translation!$A:$S,Emissions!B$1,FALSE),Content_!$D$7=2,VLOOKUP(Emissions!$A27,Translation!$A:$S,Emissions!B$1+6,FALSE),Content_!$D$7=3,VLOOKUP(Emissions!$A27,Translation!$A:$S,Emissions!B$1+12,FALSE))</f>
        <v>Добыча угля</v>
      </c>
      <c r="C27" s="756" t="str" cm="1">
        <f t="array" ref="C27">_xlfn.IFS(Content_!$D$7=1,VLOOKUP(Emissions!$A27,Translation!$A:$S,Emissions!C$1,FALSE),Content_!$D$7=2,VLOOKUP(Emissions!$A27,Translation!$A:$S,Emissions!C$1+6,FALSE),Content_!$D$7=3,VLOOKUP(Emissions!$A27,Translation!$A:$S,Emissions!C$1+12,FALSE))</f>
        <v xml:space="preserve"> млн т СО2-экв</v>
      </c>
      <c r="D27" s="759">
        <v>11.871985</v>
      </c>
      <c r="E27" s="759">
        <v>7.745958</v>
      </c>
      <c r="F27" s="759">
        <v>1.423679</v>
      </c>
      <c r="G27" s="758">
        <v>1.526</v>
      </c>
    </row>
    <row r="28" spans="1:7" ht="28">
      <c r="A28" s="418" t="s">
        <v>1363</v>
      </c>
      <c r="B28" s="768" t="str" cm="1">
        <f t="array" ref="B28">_xlfn.IFS(Content_!$D$7=1,VLOOKUP(Emissions!$A28,Translation!$A:$S,Emissions!B$1,FALSE),Content_!$D$7=2,VLOOKUP(Emissions!$A28,Translation!$A:$S,Emissions!B$1+6,FALSE),Content_!$D$7=3,VLOOKUP(Emissions!$A28,Translation!$A:$S,Emissions!B$1+12,FALSE))</f>
        <v>Металлургические проекты (только для Тау-Кен Алтын, Tau-Ken Temir на простое)</v>
      </c>
      <c r="C28" s="756" t="str" cm="1">
        <f t="array" ref="C28">_xlfn.IFS(Content_!$D$7=1,VLOOKUP(Emissions!$A28,Translation!$A:$S,Emissions!C$1,FALSE),Content_!$D$7=2,VLOOKUP(Emissions!$A28,Translation!$A:$S,Emissions!C$1+6,FALSE),Content_!$D$7=3,VLOOKUP(Emissions!$A28,Translation!$A:$S,Emissions!C$1+12,FALSE))</f>
        <v xml:space="preserve"> млн т СО2-экв</v>
      </c>
      <c r="D28" s="769">
        <v>0.0010144453285644169</v>
      </c>
      <c r="E28" s="769">
        <v>0.001390304277254648</v>
      </c>
      <c r="F28" s="769">
        <v>0.0020906595071928055</v>
      </c>
      <c r="G28" s="770">
        <v>0.0028541</v>
      </c>
    </row>
    <row r="29" spans="1:8" s="485" customFormat="1" ht="14">
      <c r="A29" s="418" t="s">
        <v>1364</v>
      </c>
      <c r="B29" s="851" t="str" cm="1">
        <f t="array" ref="B29">_xlfn.IFS(Content_!$D$7=1,VLOOKUP(Emissions!$A29,Translation!$A:$S,Emissions!B$1,FALSE),Content_!$D$7=2,VLOOKUP(Emissions!$A29,Translation!$A:$S,Emissions!B$1+6,FALSE),Content_!$D$7=3,VLOOKUP(Emissions!$A29,Translation!$A:$S,Emissions!B$1+12,FALSE))</f>
        <v>*Выбросы парниковых газов по Охватам 1 и 2 включают консолидированную информацию Фонда и контролируемых им портфельных компаний и/или организаций, находящихся под операционным управлением (контролем) компаний Группы Фонда.</v>
      </c>
      <c r="C29" s="852" cm="1">
        <f t="array" ref="C29">_xlfn.IFS(Content_!$D$7=1,VLOOKUP(Emissions!$A29,Translation!$A:$S,Emissions!C$1,FALSE),Content_!$D$7=2,VLOOKUP(Emissions!$A29,Translation!$A:$S,Emissions!C$1+6,FALSE),Content_!$D$7=3,VLOOKUP(Emissions!$A29,Translation!$A:$S,Emissions!C$1+12,FALSE))</f>
        <v>0</v>
      </c>
      <c r="D29" s="852" cm="1">
        <f t="array" ref="D29">_xlfn.IFS(Content_!$D$7=1,VLOOKUP(Emissions!$A29,Translation!$A:$S,Emissions!D$1,FALSE),Content_!$D$7=2,VLOOKUP(Emissions!$A29,Translation!$A:$S,Emissions!D$1+6,FALSE),Content_!$D$7=3,VLOOKUP(Emissions!$A29,Translation!$A:$S,Emissions!D$1+12,FALSE))</f>
        <v>0</v>
      </c>
      <c r="E29" s="852" cm="1">
        <f t="array" ref="E29">_xlfn.IFS(Content_!$D$7=1,VLOOKUP(Emissions!$A29,Translation!$A:$S,Emissions!E$1,FALSE),Content_!$D$7=2,VLOOKUP(Emissions!$A29,Translation!$A:$S,Emissions!E$1+6,FALSE),Content_!$D$7=3,VLOOKUP(Emissions!$A29,Translation!$A:$S,Emissions!E$1+12,FALSE))</f>
        <v>0</v>
      </c>
      <c r="F29" s="852" cm="1">
        <f t="array" ref="F29">_xlfn.IFS(Content_!$D$7=1,VLOOKUP(Emissions!$A29,Translation!$A:$S,Emissions!F$1,FALSE),Content_!$D$7=2,VLOOKUP(Emissions!$A29,Translation!$A:$S,Emissions!F$1+6,FALSE),Content_!$D$7=3,VLOOKUP(Emissions!$A29,Translation!$A:$S,Emissions!F$1+12,FALSE))</f>
        <v>0</v>
      </c>
      <c r="G29" s="852" cm="1">
        <f t="array" ref="G29">_xlfn.IFS(Content_!$D$7=1,VLOOKUP(Emissions!$A29,Translation!$A:$S,Emissions!G$1,FALSE),Content_!$D$7=2,VLOOKUP(Emissions!$A29,Translation!$A:$S,Emissions!G$1+6,FALSE),Content_!$D$7=3,VLOOKUP(Emissions!$A29,Translation!$A:$S,Emissions!G$1+12,FALSE))</f>
        <v>0</v>
      </c>
      <c r="H29" s="771"/>
    </row>
    <row r="30" spans="1:7" s="485" customFormat="1" ht="15.5">
      <c r="A30" s="418" t="s">
        <v>1365</v>
      </c>
      <c r="B30" s="772" t="s">
        <v>854</v>
      </c>
      <c r="C30" s="602" t="str" cm="1">
        <f t="array" ref="C30">_xlfn.IFS(Content_!$D$7=1,VLOOKUP(Emissions!$A30,Translation!$A:$S,Emissions!C$1,FALSE),Content_!$D$7=2,VLOOKUP(Emissions!$A30,Translation!$A:$S,Emissions!C$1+6,FALSE),Content_!$D$7=3,VLOOKUP(Emissions!$A30,Translation!$A:$S,Emissions!C$1+12,FALSE))</f>
        <v>Единица измерения</v>
      </c>
      <c r="D30" s="660">
        <v>2020</v>
      </c>
      <c r="E30" s="660">
        <v>2021</v>
      </c>
      <c r="F30" s="660">
        <v>2022</v>
      </c>
      <c r="G30" s="660">
        <v>2023</v>
      </c>
    </row>
    <row r="31" spans="1:15" s="743" customFormat="1" ht="31">
      <c r="A31" s="773" t="s">
        <v>1366</v>
      </c>
      <c r="B31" s="774" t="str" cm="1">
        <f t="array" ref="B31">_xlfn.IFS(Content_!$D$7=1,VLOOKUP(Emissions!$A31,Translation!$A:$S,Emissions!B$1,FALSE),Content_!$D$7=2,VLOOKUP(Emissions!$A31,Translation!$A:$S,Emissions!B$1+6,FALSE),Content_!$D$7=3,VLOOKUP(Emissions!$A31,Translation!$A:$S,Emissions!B$1+12,FALSE))</f>
        <v>Выбросы парниковых газов: Область охвата 2 (от покупной электроэнергии и тепла)*</v>
      </c>
      <c r="C31" s="410" t="str" cm="1">
        <f t="array" ref="C31">_xlfn.IFS(Content_!$D$7=1,VLOOKUP(Emissions!$A31,Translation!$A:$S,Emissions!C$1,FALSE),Content_!$D$7=2,VLOOKUP(Emissions!$A31,Translation!$A:$S,Emissions!C$1+6,FALSE),Content_!$D$7=3,VLOOKUP(Emissions!$A31,Translation!$A:$S,Emissions!C$1+12,FALSE))</f>
        <v xml:space="preserve"> млн т СО2-экв</v>
      </c>
      <c r="D31" s="753">
        <v>10.57</v>
      </c>
      <c r="E31" s="753">
        <v>10.65</v>
      </c>
      <c r="F31" s="753">
        <v>10.13</v>
      </c>
      <c r="G31" s="775">
        <v>9.97</v>
      </c>
      <c r="H31" s="742"/>
      <c r="I31" s="742"/>
      <c r="J31" s="742"/>
      <c r="K31" s="742"/>
      <c r="L31" s="742"/>
      <c r="M31" s="442"/>
      <c r="N31" s="442"/>
      <c r="O31" s="442"/>
    </row>
    <row r="32" spans="1:15" s="743" customFormat="1" ht="14">
      <c r="A32" s="773" t="s">
        <v>1367</v>
      </c>
      <c r="B32" s="776" t="str" cm="1">
        <f t="array" ref="B32">_xlfn.IFS(Content_!$D$7=1,VLOOKUP(Emissions!$A32,Translation!$A:$S,Emissions!B$1,FALSE),Content_!$D$7=2,VLOOKUP(Emissions!$A32,Translation!$A:$S,Emissions!B$1+6,FALSE),Content_!$D$7=3,VLOOKUP(Emissions!$A32,Translation!$A:$S,Emissions!B$1+12,FALSE))</f>
        <v>по видам энергии:</v>
      </c>
      <c r="C32" s="777"/>
      <c r="D32" s="753"/>
      <c r="E32" s="753"/>
      <c r="F32" s="753"/>
      <c r="G32" s="753"/>
      <c r="H32" s="742"/>
      <c r="I32" s="742"/>
      <c r="J32" s="742"/>
      <c r="K32" s="742"/>
      <c r="L32" s="742"/>
      <c r="M32" s="442"/>
      <c r="N32" s="442"/>
      <c r="O32" s="442"/>
    </row>
    <row r="33" spans="1:15" ht="14">
      <c r="A33" s="442" t="s">
        <v>1368</v>
      </c>
      <c r="B33" s="755" t="str" cm="1">
        <f t="array" ref="B33">_xlfn.IFS(Content_!$D$7=1,VLOOKUP(Emissions!$A33,Translation!$A:$S,Emissions!B$1,FALSE),Content_!$D$7=2,VLOOKUP(Emissions!$A33,Translation!$A:$S,Emissions!B$1+6,FALSE),Content_!$D$7=3,VLOOKUP(Emissions!$A33,Translation!$A:$S,Emissions!B$1+12,FALSE))</f>
        <v>Покупная электроэнергия</v>
      </c>
      <c r="C33" s="778" t="str" cm="1">
        <f t="array" ref="C33">_xlfn.IFS(Content_!$D$7=1,VLOOKUP(Emissions!$A33,Translation!$A:$S,Emissions!C$1,FALSE),Content_!$D$7=2,VLOOKUP(Emissions!$A33,Translation!$A:$S,Emissions!C$1+6,FALSE),Content_!$D$7=3,VLOOKUP(Emissions!$A33,Translation!$A:$S,Emissions!C$1+12,FALSE))</f>
        <v xml:space="preserve"> млн т СО2-экв</v>
      </c>
      <c r="D33" s="757">
        <v>9.866510060574461</v>
      </c>
      <c r="E33" s="757">
        <v>9.958861431413167</v>
      </c>
      <c r="F33" s="757">
        <v>9.485001519817</v>
      </c>
      <c r="G33" s="758">
        <v>9.275650342</v>
      </c>
      <c r="H33" s="779"/>
      <c r="I33" s="779"/>
      <c r="J33" s="779"/>
      <c r="K33" s="779"/>
      <c r="L33" s="779"/>
      <c r="M33" s="491"/>
      <c r="N33" s="491"/>
      <c r="O33" s="491"/>
    </row>
    <row r="34" spans="1:15" ht="14">
      <c r="A34" s="442" t="s">
        <v>1369</v>
      </c>
      <c r="B34" s="755" t="str" cm="1">
        <f t="array" ref="B34">_xlfn.IFS(Content_!$D$7=1,VLOOKUP(Emissions!$A34,Translation!$A:$S,Emissions!B$1,FALSE),Content_!$D$7=2,VLOOKUP(Emissions!$A34,Translation!$A:$S,Emissions!B$1+6,FALSE),Content_!$D$7=3,VLOOKUP(Emissions!$A34,Translation!$A:$S,Emissions!B$1+12,FALSE))</f>
        <v>Покупная тепловая энергия</v>
      </c>
      <c r="C34" s="778" t="str" cm="1">
        <f t="array" ref="C34">_xlfn.IFS(Content_!$D$7=1,VLOOKUP(Emissions!$A34,Translation!$A:$S,Emissions!C$1,FALSE),Content_!$D$7=2,VLOOKUP(Emissions!$A34,Translation!$A:$S,Emissions!C$1+6,FALSE),Content_!$D$7=3,VLOOKUP(Emissions!$A34,Translation!$A:$S,Emissions!C$1+12,FALSE))</f>
        <v xml:space="preserve"> млн т СО2-экв</v>
      </c>
      <c r="D34" s="757">
        <v>0.7042176360000001</v>
      </c>
      <c r="E34" s="757">
        <v>0.68905769</v>
      </c>
      <c r="F34" s="757">
        <v>0.6430430000000001</v>
      </c>
      <c r="G34" s="758">
        <v>0.725406386628475</v>
      </c>
      <c r="H34" s="780"/>
      <c r="I34" s="780"/>
      <c r="J34" s="780"/>
      <c r="K34" s="780"/>
      <c r="L34" s="780"/>
      <c r="M34" s="492"/>
      <c r="N34" s="492"/>
      <c r="O34" s="492"/>
    </row>
    <row r="35" spans="1:15" s="743" customFormat="1" ht="14">
      <c r="A35" s="418" t="s">
        <v>1370</v>
      </c>
      <c r="B35" s="776" t="str" cm="1">
        <f t="array" ref="B35">_xlfn.IFS(Content_!$D$7=1,VLOOKUP(Emissions!$A35,Translation!$A:$S,Emissions!B$1,FALSE),Content_!$D$7=2,VLOOKUP(Emissions!$A35,Translation!$A:$S,Emissions!B$1+6,FALSE),Content_!$D$7=3,VLOOKUP(Emissions!$A35,Translation!$A:$S,Emissions!B$1+12,FALSE))</f>
        <v>по сегментам деятельности:</v>
      </c>
      <c r="C35" s="777"/>
      <c r="D35" s="753"/>
      <c r="E35" s="753"/>
      <c r="F35" s="753"/>
      <c r="G35" s="753"/>
      <c r="H35" s="742"/>
      <c r="I35" s="742"/>
      <c r="J35" s="742"/>
      <c r="K35" s="742"/>
      <c r="L35" s="742"/>
      <c r="M35" s="497"/>
      <c r="N35" s="497"/>
      <c r="O35" s="497"/>
    </row>
    <row r="36" spans="1:15" ht="14">
      <c r="A36" s="418" t="s">
        <v>1371</v>
      </c>
      <c r="B36" s="763" t="str" cm="1">
        <f t="array" ref="B36">_xlfn.IFS(Content_!$D$7=1,VLOOKUP(Emissions!$A36,Translation!$A:$S,Emissions!B$1,FALSE),Content_!$D$7=2,VLOOKUP(Emissions!$A36,Translation!$A:$S,Emissions!B$1+6,FALSE),Content_!$D$7=3,VLOOKUP(Emissions!$A36,Translation!$A:$S,Emissions!B$1+12,FALSE))</f>
        <v>Разведка и добыча нефти и газа</v>
      </c>
      <c r="C36" s="778" t="str" cm="1">
        <f t="array" ref="C36">_xlfn.IFS(Content_!$D$7=1,VLOOKUP(Emissions!$A36,Translation!$A:$S,Emissions!C$1,FALSE),Content_!$D$7=2,VLOOKUP(Emissions!$A36,Translation!$A:$S,Emissions!C$1+6,FALSE),Content_!$D$7=3,VLOOKUP(Emissions!$A36,Translation!$A:$S,Emissions!C$1+12,FALSE))</f>
        <v xml:space="preserve"> млн т СО2-экв</v>
      </c>
      <c r="D36" s="781">
        <v>1.439052</v>
      </c>
      <c r="E36" s="781">
        <v>1.382531</v>
      </c>
      <c r="F36" s="781">
        <v>1.26</v>
      </c>
      <c r="G36" s="765">
        <v>1.379343</v>
      </c>
      <c r="H36" s="779"/>
      <c r="I36" s="779"/>
      <c r="J36" s="779"/>
      <c r="K36" s="779"/>
      <c r="L36" s="779"/>
      <c r="M36" s="491"/>
      <c r="N36" s="491"/>
      <c r="O36" s="491"/>
    </row>
    <row r="37" spans="1:7" ht="14">
      <c r="A37" s="442" t="s">
        <v>1372</v>
      </c>
      <c r="B37" s="782" t="str" cm="1">
        <f t="array" ref="B37">_xlfn.IFS(Content_!$D$7=1,VLOOKUP(Emissions!$A37,Translation!$A:$S,Emissions!B$1,FALSE),Content_!$D$7=2,VLOOKUP(Emissions!$A37,Translation!$A:$S,Emissions!B$1+6,FALSE),Content_!$D$7=3,VLOOKUP(Emissions!$A37,Translation!$A:$S,Emissions!B$1+12,FALSE))</f>
        <v>Переработка нефти</v>
      </c>
      <c r="C37" s="778" t="str" cm="1">
        <f t="array" ref="C37">_xlfn.IFS(Content_!$D$7=1,VLOOKUP(Emissions!$A37,Translation!$A:$S,Emissions!C$1,FALSE),Content_!$D$7=2,VLOOKUP(Emissions!$A37,Translation!$A:$S,Emissions!C$1+6,FALSE),Content_!$D$7=3,VLOOKUP(Emissions!$A37,Translation!$A:$S,Emissions!C$1+12,FALSE))</f>
        <v xml:space="preserve"> млн т СО2-экв</v>
      </c>
      <c r="D37" s="757">
        <v>1.775211</v>
      </c>
      <c r="E37" s="757">
        <v>1.728626</v>
      </c>
      <c r="F37" s="757">
        <v>1.81</v>
      </c>
      <c r="G37" s="758">
        <v>1.806187</v>
      </c>
    </row>
    <row r="38" spans="1:8" ht="14">
      <c r="A38" s="418" t="s">
        <v>1373</v>
      </c>
      <c r="B38" s="782" t="str" cm="1">
        <f t="array" ref="B38">_xlfn.IFS(Content_!$D$7=1,VLOOKUP(Emissions!$A38,Translation!$A:$S,Emissions!B$1,FALSE),Content_!$D$7=2,VLOOKUP(Emissions!$A38,Translation!$A:$S,Emissions!B$1+6,FALSE),Content_!$D$7=3,VLOOKUP(Emissions!$A38,Translation!$A:$S,Emissions!B$1+12,FALSE))</f>
        <v>Транспортировка нефти</v>
      </c>
      <c r="C38" s="778" t="str" cm="1">
        <f t="array" ref="C38">_xlfn.IFS(Content_!$D$7=1,VLOOKUP(Emissions!$A38,Translation!$A:$S,Emissions!C$1,FALSE),Content_!$D$7=2,VLOOKUP(Emissions!$A38,Translation!$A:$S,Emissions!C$1+6,FALSE),Content_!$D$7=3,VLOOKUP(Emissions!$A38,Translation!$A:$S,Emissions!C$1+12,FALSE))</f>
        <v xml:space="preserve"> млн т СО2-экв</v>
      </c>
      <c r="D38" s="757">
        <v>0.233874</v>
      </c>
      <c r="E38" s="757">
        <v>0.229551</v>
      </c>
      <c r="F38" s="757">
        <v>0.21</v>
      </c>
      <c r="G38" s="758">
        <v>0.239145</v>
      </c>
      <c r="H38" s="767"/>
    </row>
    <row r="39" spans="1:7" ht="14">
      <c r="A39" s="418" t="s">
        <v>1374</v>
      </c>
      <c r="B39" s="782" t="str" cm="1">
        <f t="array" ref="B39">_xlfn.IFS(Content_!$D$7=1,VLOOKUP(Emissions!$A39,Translation!$A:$S,Emissions!B$1,FALSE),Content_!$D$7=2,VLOOKUP(Emissions!$A39,Translation!$A:$S,Emissions!B$1+6,FALSE),Content_!$D$7=3,VLOOKUP(Emissions!$A39,Translation!$A:$S,Emissions!B$1+12,FALSE))</f>
        <v>Транспортировка газа</v>
      </c>
      <c r="C39" s="778" t="str" cm="1">
        <f t="array" ref="C39">_xlfn.IFS(Content_!$D$7=1,VLOOKUP(Emissions!$A39,Translation!$A:$S,Emissions!C$1,FALSE),Content_!$D$7=2,VLOOKUP(Emissions!$A39,Translation!$A:$S,Emissions!C$1+6,FALSE),Content_!$D$7=3,VLOOKUP(Emissions!$A39,Translation!$A:$S,Emissions!C$1+12,FALSE))</f>
        <v xml:space="preserve"> млн т СО2-экв</v>
      </c>
      <c r="D39" s="757">
        <v>0.09636894757446189</v>
      </c>
      <c r="E39" s="757">
        <v>0.09630851141316711</v>
      </c>
      <c r="F39" s="757">
        <v>0.059944998817</v>
      </c>
      <c r="G39" s="758">
        <v>0.055949466628475</v>
      </c>
    </row>
    <row r="40" spans="1:7" ht="14">
      <c r="A40" s="418" t="s">
        <v>1375</v>
      </c>
      <c r="B40" s="782" t="str" cm="1">
        <f t="array" ref="B40">_xlfn.IFS(Content_!$D$7=1,VLOOKUP(Emissions!$A40,Translation!$A:$S,Emissions!B$1,FALSE),Content_!$D$7=2,VLOOKUP(Emissions!$A40,Translation!$A:$S,Emissions!B$1+6,FALSE),Content_!$D$7=3,VLOOKUP(Emissions!$A40,Translation!$A:$S,Emissions!B$1+12,FALSE))</f>
        <v>Разведка и добыча урана</v>
      </c>
      <c r="C40" s="778" t="str" cm="1">
        <f t="array" ref="C40">_xlfn.IFS(Content_!$D$7=1,VLOOKUP(Emissions!$A40,Translation!$A:$S,Emissions!C$1,FALSE),Content_!$D$7=2,VLOOKUP(Emissions!$A40,Translation!$A:$S,Emissions!C$1+6,FALSE),Content_!$D$7=3,VLOOKUP(Emissions!$A40,Translation!$A:$S,Emissions!C$1+12,FALSE))</f>
        <v xml:space="preserve"> млн т СО2-экв</v>
      </c>
      <c r="D40" s="757">
        <v>0.819883</v>
      </c>
      <c r="E40" s="757">
        <v>0.842554</v>
      </c>
      <c r="F40" s="757">
        <v>0.6327590000000001</v>
      </c>
      <c r="G40" s="758">
        <v>0.596633</v>
      </c>
    </row>
    <row r="41" spans="1:7" ht="14">
      <c r="A41" s="418" t="s">
        <v>1376</v>
      </c>
      <c r="B41" s="782" t="str" cm="1">
        <f t="array" ref="B41">_xlfn.IFS(Content_!$D$7=1,VLOOKUP(Emissions!$A41,Translation!$A:$S,Emissions!B$1,FALSE),Content_!$D$7=2,VLOOKUP(Emissions!$A41,Translation!$A:$S,Emissions!B$1+6,FALSE),Content_!$D$7=3,VLOOKUP(Emissions!$A41,Translation!$A:$S,Emissions!B$1+12,FALSE))</f>
        <v>Железнодорожные перевозки</v>
      </c>
      <c r="C41" s="778" t="str" cm="1">
        <f t="array" ref="C41">_xlfn.IFS(Content_!$D$7=1,VLOOKUP(Emissions!$A41,Translation!$A:$S,Emissions!C$1,FALSE),Content_!$D$7=2,VLOOKUP(Emissions!$A41,Translation!$A:$S,Emissions!C$1+6,FALSE),Content_!$D$7=3,VLOOKUP(Emissions!$A41,Translation!$A:$S,Emissions!C$1+12,FALSE))</f>
        <v xml:space="preserve"> млн т СО2-экв</v>
      </c>
      <c r="D41" s="757">
        <v>3.351</v>
      </c>
      <c r="E41" s="757">
        <v>3.25</v>
      </c>
      <c r="F41" s="757">
        <v>3.284</v>
      </c>
      <c r="G41" s="758">
        <v>3.118</v>
      </c>
    </row>
    <row r="42" spans="1:7" ht="14">
      <c r="A42" s="418" t="s">
        <v>1377</v>
      </c>
      <c r="B42" s="782" t="str" cm="1">
        <f t="array" ref="B42">_xlfn.IFS(Content_!$D$7=1,VLOOKUP(Emissions!$A42,Translation!$A:$S,Emissions!B$1,FALSE),Content_!$D$7=2,VLOOKUP(Emissions!$A42,Translation!$A:$S,Emissions!B$1+6,FALSE),Content_!$D$7=3,VLOOKUP(Emissions!$A42,Translation!$A:$S,Emissions!B$1+12,FALSE))</f>
        <v>Телекоммуникационные услуги</v>
      </c>
      <c r="C42" s="778" t="str" cm="1">
        <f t="array" ref="C42">_xlfn.IFS(Content_!$D$7=1,VLOOKUP(Emissions!$A42,Translation!$A:$S,Emissions!C$1,FALSE),Content_!$D$7=2,VLOOKUP(Emissions!$A42,Translation!$A:$S,Emissions!C$1+6,FALSE),Content_!$D$7=3,VLOOKUP(Emissions!$A42,Translation!$A:$S,Emissions!C$1+12,FALSE))</f>
        <v xml:space="preserve"> млн т СО2-экв</v>
      </c>
      <c r="D42" s="757">
        <v>0.21809124900000001</v>
      </c>
      <c r="E42" s="757">
        <v>0.22541661</v>
      </c>
      <c r="F42" s="757">
        <v>0.204276</v>
      </c>
      <c r="G42" s="758">
        <v>0.231956692</v>
      </c>
    </row>
    <row r="43" spans="1:7" ht="14">
      <c r="A43" s="418" t="s">
        <v>1378</v>
      </c>
      <c r="B43" s="782" t="str" cm="1">
        <f t="array" ref="B43">_xlfn.IFS(Content_!$D$7=1,VLOOKUP(Emissions!$A43,Translation!$A:$S,Emissions!B$1,FALSE),Content_!$D$7=2,VLOOKUP(Emissions!$A43,Translation!$A:$S,Emissions!B$1+6,FALSE),Content_!$D$7=3,VLOOKUP(Emissions!$A43,Translation!$A:$S,Emissions!B$1+12,FALSE))</f>
        <v>Сектор передачи электрической энергии</v>
      </c>
      <c r="C43" s="778" t="str" cm="1">
        <f t="array" ref="C43">_xlfn.IFS(Content_!$D$7=1,VLOOKUP(Emissions!$A43,Translation!$A:$S,Emissions!C$1,FALSE),Content_!$D$7=2,VLOOKUP(Emissions!$A43,Translation!$A:$S,Emissions!C$1+6,FALSE),Content_!$D$7=3,VLOOKUP(Emissions!$A43,Translation!$A:$S,Emissions!C$1+12,FALSE))</f>
        <v xml:space="preserve"> млн т СО2-экв</v>
      </c>
      <c r="D43" s="757">
        <v>2.606141</v>
      </c>
      <c r="E43" s="757">
        <v>2.851257</v>
      </c>
      <c r="F43" s="757">
        <v>2.632727521</v>
      </c>
      <c r="G43" s="758">
        <v>2.54049857</v>
      </c>
    </row>
    <row r="44" spans="1:7" ht="14">
      <c r="A44" s="418" t="s">
        <v>1379</v>
      </c>
      <c r="B44" s="782" t="str" cm="1">
        <f t="array" ref="B44">_xlfn.IFS(Content_!$D$7=1,VLOOKUP(Emissions!$A44,Translation!$A:$S,Emissions!B$1,FALSE),Content_!$D$7=2,VLOOKUP(Emissions!$A44,Translation!$A:$S,Emissions!B$1+6,FALSE),Content_!$D$7=3,VLOOKUP(Emissions!$A44,Translation!$A:$S,Emissions!B$1+12,FALSE))</f>
        <v>Производство химической продукции</v>
      </c>
      <c r="C44" s="778" t="str" cm="1">
        <f t="array" ref="C44">_xlfn.IFS(Content_!$D$7=1,VLOOKUP(Emissions!$A44,Translation!$A:$S,Emissions!C$1,FALSE),Content_!$D$7=2,VLOOKUP(Emissions!$A44,Translation!$A:$S,Emissions!C$1+6,FALSE),Content_!$D$7=3,VLOOKUP(Emissions!$A44,Translation!$A:$S,Emissions!C$1+12,FALSE))</f>
        <v xml:space="preserve"> млн т СО2-экв</v>
      </c>
      <c r="D44" s="757">
        <v>6.005E-4</v>
      </c>
      <c r="E44" s="757">
        <v>5.0E-4</v>
      </c>
      <c r="F44" s="757">
        <v>3.0E-4</v>
      </c>
      <c r="G44" s="758">
        <v>8.4E-4</v>
      </c>
    </row>
    <row r="45" spans="1:7" ht="14">
      <c r="A45" s="418" t="s">
        <v>1380</v>
      </c>
      <c r="B45" s="782" t="str" cm="1">
        <f t="array" ref="B45">_xlfn.IFS(Content_!$D$7=1,VLOOKUP(Emissions!$A45,Translation!$A:$S,Emissions!B$1,FALSE),Content_!$D$7=2,VLOOKUP(Emissions!$A45,Translation!$A:$S,Emissions!B$1+6,FALSE),Content_!$D$7=3,VLOOKUP(Emissions!$A45,Translation!$A:$S,Emissions!B$1+12,FALSE))</f>
        <v>Добыча угля</v>
      </c>
      <c r="C45" s="778" t="str" cm="1">
        <f t="array" ref="C45">_xlfn.IFS(Content_!$D$7=1,VLOOKUP(Emissions!$A45,Translation!$A:$S,Emissions!C$1,FALSE),Content_!$D$7=2,VLOOKUP(Emissions!$A45,Translation!$A:$S,Emissions!C$1+6,FALSE),Content_!$D$7=3,VLOOKUP(Emissions!$A45,Translation!$A:$S,Emissions!C$1+12,FALSE))</f>
        <v xml:space="preserve"> млн т СО2-экв</v>
      </c>
      <c r="D45" s="757">
        <v>0.013209</v>
      </c>
      <c r="E45" s="757">
        <v>0.014988</v>
      </c>
      <c r="F45" s="757">
        <v>0.013334</v>
      </c>
      <c r="G45" s="758">
        <v>0.011343</v>
      </c>
    </row>
    <row r="46" spans="1:7" ht="28">
      <c r="A46" s="418" t="s">
        <v>1381</v>
      </c>
      <c r="B46" s="768" t="str" cm="1">
        <f t="array" ref="B46">_xlfn.IFS(Content_!$D$7=1,VLOOKUP(Emissions!$A46,Translation!$A:$S,Emissions!B$1,FALSE),Content_!$D$7=2,VLOOKUP(Emissions!$A46,Translation!$A:$S,Emissions!B$1+6,FALSE),Content_!$D$7=3,VLOOKUP(Emissions!$A46,Translation!$A:$S,Emissions!B$1+12,FALSE))</f>
        <v>Металлургические проекты (только для Тау-Кен Алтын, Tau-Ken Temir на простое)</v>
      </c>
      <c r="C46" s="778" t="str" cm="1">
        <f t="array" ref="C46">_xlfn.IFS(Content_!$D$7=1,VLOOKUP(Emissions!$A46,Translation!$A:$S,Emissions!C$1,FALSE),Content_!$D$7=2,VLOOKUP(Emissions!$A46,Translation!$A:$S,Emissions!C$1+6,FALSE),Content_!$D$7=3,VLOOKUP(Emissions!$A46,Translation!$A:$S,Emissions!C$1+12,FALSE))</f>
        <v xml:space="preserve"> млн т СО2-экв</v>
      </c>
      <c r="D46" s="783">
        <v>0.015434</v>
      </c>
      <c r="E46" s="783">
        <v>0.025895</v>
      </c>
      <c r="F46" s="783">
        <v>0.020703</v>
      </c>
      <c r="G46" s="770">
        <v>0.021161</v>
      </c>
    </row>
    <row r="47" spans="1:3" ht="14">
      <c r="A47" s="418" t="s">
        <v>1382</v>
      </c>
      <c r="B47" s="784" t="str" cm="1">
        <f t="array" ref="B47">_xlfn.IFS(Content_!$D$7=1,VLOOKUP(Emissions!$A47,Translation!$A:$S,Emissions!B$1,FALSE),Content_!$D$7=2,VLOOKUP(Emissions!$A47,Translation!$A:$S,Emissions!B$1+6,FALSE),Content_!$D$7=3,VLOOKUP(Emissions!$A47,Translation!$A:$S,Emissions!B$1+12,FALSE))</f>
        <v xml:space="preserve">*Расчет выбросов по Охвату 2 включает только выбросы СО2 </v>
      </c>
      <c r="C47" s="785"/>
    </row>
    <row r="48" spans="1:7" ht="14">
      <c r="A48" s="418" t="s">
        <v>1383</v>
      </c>
      <c r="B48" s="853" t="str" cm="1">
        <f t="array" ref="B48">_xlfn.IFS(Content_!$D$7=1,VLOOKUP(Emissions!$A48,Translation!$A:$S,Emissions!B$1,FALSE),Content_!$D$7=2,VLOOKUP(Emissions!$A48,Translation!$A:$S,Emissions!B$1+6,FALSE),Content_!$D$7=3,VLOOKUP(Emissions!$A48,Translation!$A:$S,Emissions!B$1+12,FALSE))</f>
        <v>Удельные выбросы парниковых газов на производственные показатели (Scope 1)</v>
      </c>
      <c r="C48" s="853">
        <f t="array" ref="C48">_xlfn.IFS(Content_!$D$7=1,VLOOKUP(Emissions!$A48,Translation!$A:$S,Emissions!C$1,FALSE),Content_!$D$7=2,VLOOKUP(Emissions!$A48,Translation!$A:$S,Emissions!C$1+6,FALSE),Content_!$D$7=3,VLOOKUP(Emissions!$A48,Translation!$A:$S,Emissions!C$1+12,FALSE))</f>
        <v>0</v>
      </c>
      <c r="D48" s="853">
        <f t="array" ref="D48">_xlfn.IFS(Content_!$D$7=1,VLOOKUP(Emissions!$A48,Translation!$A:$S,Emissions!D$1,FALSE),Content_!$D$7=2,VLOOKUP(Emissions!$A48,Translation!$A:$S,Emissions!D$1+6,FALSE),Content_!$D$7=3,VLOOKUP(Emissions!$A48,Translation!$A:$S,Emissions!D$1+12,FALSE))</f>
        <v>0</v>
      </c>
      <c r="E48" s="786"/>
      <c r="F48" s="787"/>
      <c r="G48" s="786"/>
    </row>
    <row r="49" spans="1:11" ht="28">
      <c r="A49" s="418" t="s">
        <v>1384</v>
      </c>
      <c r="B49" s="782" t="str" cm="1">
        <f t="array" ref="B49">_xlfn.IFS(Content_!$D$7=1,VLOOKUP(Emissions!$A49,Translation!$A:$S,Emissions!B$1,FALSE),Content_!$D$7=2,VLOOKUP(Emissions!$A49,Translation!$A:$S,Emissions!B$1+6,FALSE),Content_!$D$7=3,VLOOKUP(Emissions!$A49,Translation!$A:$S,Emissions!B$1+12,FALSE))</f>
        <v>Разведка и добыча нефти и газа</v>
      </c>
      <c r="C49" s="529" t="str" cm="1">
        <f t="array" ref="C49">_xlfn.IFS(Content_!$D$7=1,VLOOKUP(Emissions!$A49,Translation!$A:$S,Emissions!C$1,FALSE),Content_!$D$7=2,VLOOKUP(Emissions!$A49,Translation!$A:$S,Emissions!C$1+6,FALSE),Content_!$D$7=3,VLOOKUP(Emissions!$A49,Translation!$A:$S,Emissions!C$1+12,FALSE))</f>
        <v>млн т CO2-экв./1000 т УВС</v>
      </c>
      <c r="D49" s="788">
        <v>0</v>
      </c>
      <c r="E49" s="788">
        <v>2.0E-4</v>
      </c>
      <c r="F49" s="788">
        <v>1.0E-4</v>
      </c>
      <c r="G49" s="789">
        <v>1.0E-4</v>
      </c>
      <c r="H49" s="790"/>
      <c r="I49" s="790"/>
      <c r="J49" s="790"/>
      <c r="K49" s="790"/>
    </row>
    <row r="50" spans="1:11" ht="28">
      <c r="A50" s="418" t="s">
        <v>1385</v>
      </c>
      <c r="B50" s="782" t="str" cm="1">
        <f t="array" ref="B50">_xlfn.IFS(Content_!$D$7=1,VLOOKUP(Emissions!$A50,Translation!$A:$S,Emissions!B$1,FALSE),Content_!$D$7=2,VLOOKUP(Emissions!$A50,Translation!$A:$S,Emissions!B$1+6,FALSE),Content_!$D$7=3,VLOOKUP(Emissions!$A50,Translation!$A:$S,Emissions!B$1+12,FALSE))</f>
        <v xml:space="preserve">Переработка нефти и газа </v>
      </c>
      <c r="C50" s="529" t="str" cm="1">
        <f t="array" ref="C50">_xlfn.IFS(Content_!$D$7=1,VLOOKUP(Emissions!$A50,Translation!$A:$S,Emissions!C$1,FALSE),Content_!$D$7=2,VLOOKUP(Emissions!$A50,Translation!$A:$S,Emissions!C$1+6,FALSE),Content_!$D$7=3,VLOOKUP(Emissions!$A50,Translation!$A:$S,Emissions!C$1+12,FALSE))</f>
        <v>млн т CO2-экв./1000 т УВС</v>
      </c>
      <c r="D50" s="788">
        <v>0</v>
      </c>
      <c r="E50" s="788">
        <v>3.0E-4</v>
      </c>
      <c r="F50" s="788">
        <v>3.0E-4</v>
      </c>
      <c r="G50" s="789">
        <v>3.0E-4</v>
      </c>
      <c r="H50" s="790"/>
      <c r="I50" s="790"/>
      <c r="J50" s="790"/>
      <c r="K50" s="790"/>
    </row>
    <row r="51" spans="1:11" ht="28">
      <c r="A51" s="418" t="s">
        <v>1386</v>
      </c>
      <c r="B51" s="782" t="str" cm="1">
        <f t="array" ref="B51">_xlfn.IFS(Content_!$D$7=1,VLOOKUP(Emissions!$A51,Translation!$A:$S,Emissions!B$1,FALSE),Content_!$D$7=2,VLOOKUP(Emissions!$A51,Translation!$A:$S,Emissions!B$1+6,FALSE),Content_!$D$7=3,VLOOKUP(Emissions!$A51,Translation!$A:$S,Emissions!B$1+12,FALSE))</f>
        <v xml:space="preserve">Транспортировка нефти </v>
      </c>
      <c r="C51" s="529" t="str" cm="1">
        <f t="array" ref="C51">_xlfn.IFS(Content_!$D$7=1,VLOOKUP(Emissions!$A51,Translation!$A:$S,Emissions!C$1,FALSE),Content_!$D$7=2,VLOOKUP(Emissions!$A51,Translation!$A:$S,Emissions!C$1+6,FALSE),Content_!$D$7=3,VLOOKUP(Emissions!$A51,Translation!$A:$S,Emissions!C$1+12,FALSE))</f>
        <v>млн т CO2-экв./1000 т УВС</v>
      </c>
      <c r="D51" s="788">
        <v>0</v>
      </c>
      <c r="E51" s="788">
        <v>2.3E-6</v>
      </c>
      <c r="F51" s="788">
        <v>1.3E-6</v>
      </c>
      <c r="G51" s="789">
        <v>1.3E-6</v>
      </c>
      <c r="H51" s="790"/>
      <c r="I51" s="790"/>
      <c r="J51" s="790"/>
      <c r="K51" s="790"/>
    </row>
    <row r="52" spans="1:11" ht="14">
      <c r="A52" s="418" t="s">
        <v>1387</v>
      </c>
      <c r="B52" s="782" t="str" cm="1">
        <f t="array" ref="B52">_xlfn.IFS(Content_!$D$7=1,VLOOKUP(Emissions!$A52,Translation!$A:$S,Emissions!B$1,FALSE),Content_!$D$7=2,VLOOKUP(Emissions!$A52,Translation!$A:$S,Emissions!B$1+6,FALSE),Content_!$D$7=3,VLOOKUP(Emissions!$A52,Translation!$A:$S,Emissions!B$1+12,FALSE))</f>
        <v>Транспортировка газа</v>
      </c>
      <c r="C52" s="529" t="str" cm="1">
        <f t="array" ref="C52">_xlfn.IFS(Content_!$D$7=1,VLOOKUP(Emissions!$A52,Translation!$A:$S,Emissions!C$1,FALSE),Content_!$D$7=2,VLOOKUP(Emissions!$A52,Translation!$A:$S,Emissions!C$1+6,FALSE),Content_!$D$7=3,VLOOKUP(Emissions!$A52,Translation!$A:$S,Emissions!C$1+12,FALSE))</f>
        <v>млн т CO2-экв./ млрд м3</v>
      </c>
      <c r="D52" s="788">
        <v>0</v>
      </c>
      <c r="E52" s="788">
        <v>0.069</v>
      </c>
      <c r="F52" s="788">
        <v>0.0537</v>
      </c>
      <c r="G52" s="789">
        <v>0.067</v>
      </c>
      <c r="H52" s="790"/>
      <c r="I52" s="790"/>
      <c r="J52" s="790"/>
      <c r="K52" s="790"/>
    </row>
    <row r="53" spans="1:11" ht="14">
      <c r="A53" s="418" t="s">
        <v>1388</v>
      </c>
      <c r="B53" s="782" t="str" cm="1">
        <f t="array" ref="B53">_xlfn.IFS(Content_!$D$7=1,VLOOKUP(Emissions!$A53,Translation!$A:$S,Emissions!B$1,FALSE),Content_!$D$7=2,VLOOKUP(Emissions!$A53,Translation!$A:$S,Emissions!B$1+6,FALSE),Content_!$D$7=3,VLOOKUP(Emissions!$A53,Translation!$A:$S,Emissions!B$1+12,FALSE))</f>
        <v>Разведка и добыча урана</v>
      </c>
      <c r="C53" s="529" t="str" cm="1">
        <f t="array" ref="C53">_xlfn.IFS(Content_!$D$7=1,VLOOKUP(Emissions!$A53,Translation!$A:$S,Emissions!C$1,FALSE),Content_!$D$7=2,VLOOKUP(Emissions!$A53,Translation!$A:$S,Emissions!C$1+6,FALSE),Content_!$D$7=3,VLOOKUP(Emissions!$A53,Translation!$A:$S,Emissions!C$1+12,FALSE))</f>
        <v>млн т CO2-экв./т U</v>
      </c>
      <c r="D53" s="788">
        <v>0</v>
      </c>
      <c r="E53" s="788">
        <v>5.0E-6</v>
      </c>
      <c r="F53" s="788">
        <v>4.0E-6</v>
      </c>
      <c r="G53" s="789">
        <v>6.0E-6</v>
      </c>
      <c r="H53" s="790"/>
      <c r="I53" s="790"/>
      <c r="J53" s="790"/>
      <c r="K53" s="790"/>
    </row>
    <row r="54" spans="1:11" ht="14">
      <c r="A54" s="418" t="s">
        <v>1389</v>
      </c>
      <c r="B54" s="782" t="str" cm="1">
        <f t="array" ref="B54">_xlfn.IFS(Content_!$D$7=1,VLOOKUP(Emissions!$A54,Translation!$A:$S,Emissions!B$1,FALSE),Content_!$D$7=2,VLOOKUP(Emissions!$A54,Translation!$A:$S,Emissions!B$1+6,FALSE),Content_!$D$7=3,VLOOKUP(Emissions!$A54,Translation!$A:$S,Emissions!B$1+12,FALSE))</f>
        <v xml:space="preserve">Производство электроэнергии </v>
      </c>
      <c r="C54" s="529" t="str" cm="1">
        <f t="array" ref="C54">_xlfn.IFS(Content_!$D$7=1,VLOOKUP(Emissions!$A54,Translation!$A:$S,Emissions!C$1,FALSE),Content_!$D$7=2,VLOOKUP(Emissions!$A54,Translation!$A:$S,Emissions!C$1+6,FALSE),Content_!$D$7=3,VLOOKUP(Emissions!$A54,Translation!$A:$S,Emissions!C$1+12,FALSE))</f>
        <v>млн т CO2/млрд кВт*ч</v>
      </c>
      <c r="D54" s="788">
        <v>0</v>
      </c>
      <c r="E54" s="788">
        <v>0.7513</v>
      </c>
      <c r="F54" s="788">
        <v>0.7435</v>
      </c>
      <c r="G54" s="789">
        <v>0.7505</v>
      </c>
      <c r="H54" s="790"/>
      <c r="I54" s="790"/>
      <c r="J54" s="790"/>
      <c r="K54" s="790"/>
    </row>
    <row r="55" spans="1:11" ht="14">
      <c r="A55" s="418" t="s">
        <v>1390</v>
      </c>
      <c r="B55" s="782" t="str" cm="1">
        <f t="array" ref="B55">_xlfn.IFS(Content_!$D$7=1,VLOOKUP(Emissions!$A55,Translation!$A:$S,Emissions!B$1,FALSE),Content_!$D$7=2,VLOOKUP(Emissions!$A55,Translation!$A:$S,Emissions!B$1+6,FALSE),Content_!$D$7=3,VLOOKUP(Emissions!$A55,Translation!$A:$S,Emissions!B$1+12,FALSE))</f>
        <v xml:space="preserve">Производство теплоэнергии </v>
      </c>
      <c r="C55" s="529" t="str" cm="1">
        <f t="array" ref="C55">_xlfn.IFS(Content_!$D$7=1,VLOOKUP(Emissions!$A55,Translation!$A:$S,Emissions!C$1,FALSE),Content_!$D$7=2,VLOOKUP(Emissions!$A55,Translation!$A:$S,Emissions!C$1+6,FALSE),Content_!$D$7=3,VLOOKUP(Emissions!$A55,Translation!$A:$S,Emissions!C$1+12,FALSE))</f>
        <v>т CO2-экв./Гкал</v>
      </c>
      <c r="D55" s="788">
        <v>0</v>
      </c>
      <c r="E55" s="788">
        <v>0.324</v>
      </c>
      <c r="F55" s="788">
        <v>0.3443</v>
      </c>
      <c r="G55" s="789">
        <v>0.3163</v>
      </c>
      <c r="H55" s="790"/>
      <c r="I55" s="790"/>
      <c r="J55" s="790"/>
      <c r="K55" s="790"/>
    </row>
    <row r="56" spans="1:11" ht="14">
      <c r="A56" s="418" t="s">
        <v>1391</v>
      </c>
      <c r="B56" s="782" t="str" cm="1">
        <f t="array" ref="B56">_xlfn.IFS(Content_!$D$7=1,VLOOKUP(Emissions!$A56,Translation!$A:$S,Emissions!B$1,FALSE),Content_!$D$7=2,VLOOKUP(Emissions!$A56,Translation!$A:$S,Emissions!B$1+6,FALSE),Content_!$D$7=3,VLOOKUP(Emissions!$A56,Translation!$A:$S,Emissions!B$1+12,FALSE))</f>
        <v xml:space="preserve">Железнодорожные перевозки </v>
      </c>
      <c r="C56" s="529" t="str" cm="1">
        <f t="array" ref="C56">_xlfn.IFS(Content_!$D$7=1,VLOOKUP(Emissions!$A56,Translation!$A:$S,Emissions!C$1,FALSE),Content_!$D$7=2,VLOOKUP(Emissions!$A56,Translation!$A:$S,Emissions!C$1+6,FALSE),Content_!$D$7=3,VLOOKUP(Emissions!$A56,Translation!$A:$S,Emissions!C$1+12,FALSE))</f>
        <v>грамм СО2-экв /ткм</v>
      </c>
      <c r="D56" s="788">
        <v>0</v>
      </c>
      <c r="E56" s="788">
        <v>5.3896</v>
      </c>
      <c r="F56" s="788">
        <v>5.0361</v>
      </c>
      <c r="G56" s="789">
        <v>4.7448</v>
      </c>
      <c r="H56" s="790"/>
      <c r="I56" s="790"/>
      <c r="J56" s="790"/>
      <c r="K56" s="790"/>
    </row>
    <row r="57" spans="1:11" ht="14">
      <c r="A57" s="418" t="s">
        <v>1392</v>
      </c>
      <c r="B57" s="782" t="str" cm="1">
        <f t="array" ref="B57">_xlfn.IFS(Content_!$D$7=1,VLOOKUP(Emissions!$A57,Translation!$A:$S,Emissions!B$1,FALSE),Content_!$D$7=2,VLOOKUP(Emissions!$A57,Translation!$A:$S,Emissions!B$1+6,FALSE),Content_!$D$7=3,VLOOKUP(Emissions!$A57,Translation!$A:$S,Emissions!B$1+12,FALSE))</f>
        <v xml:space="preserve">Добыча угля </v>
      </c>
      <c r="C57" s="529" t="str" cm="1">
        <f t="array" ref="C57">_xlfn.IFS(Content_!$D$7=1,VLOOKUP(Emissions!$A57,Translation!$A:$S,Emissions!C$1,FALSE),Content_!$D$7=2,VLOOKUP(Emissions!$A57,Translation!$A:$S,Emissions!C$1+6,FALSE),Content_!$D$7=3,VLOOKUP(Emissions!$A57,Translation!$A:$S,Emissions!C$1+12,FALSE))</f>
        <v>млн т CO2-экв./млн тонн</v>
      </c>
      <c r="D57" s="788">
        <v>0</v>
      </c>
      <c r="E57" s="788">
        <v>0.1737</v>
      </c>
      <c r="F57" s="788">
        <v>0.0335</v>
      </c>
      <c r="G57" s="789">
        <v>0.0355</v>
      </c>
      <c r="H57" s="790"/>
      <c r="I57" s="790"/>
      <c r="J57" s="790"/>
      <c r="K57" s="790"/>
    </row>
    <row r="58" spans="1:11" ht="28">
      <c r="A58" s="418" t="s">
        <v>1393</v>
      </c>
      <c r="B58" s="782" t="str" cm="1">
        <f t="array" ref="B58">_xlfn.IFS(Content_!$D$7=1,VLOOKUP(Emissions!$A58,Translation!$A:$S,Emissions!B$1,FALSE),Content_!$D$7=2,VLOOKUP(Emissions!$A58,Translation!$A:$S,Emissions!B$1+6,FALSE),Content_!$D$7=3,VLOOKUP(Emissions!$A58,Translation!$A:$S,Emissions!B$1+12,FALSE))</f>
        <v>Металлургические проекты (только для Тау-Кен Алтын, Tau-Ken Temir на простое)</v>
      </c>
      <c r="C58" s="529" t="str" cm="1">
        <f t="array" ref="C58">_xlfn.IFS(Content_!$D$7=1,VLOOKUP(Emissions!$A58,Translation!$A:$S,Emissions!C$1,FALSE),Content_!$D$7=2,VLOOKUP(Emissions!$A58,Translation!$A:$S,Emissions!C$1+6,FALSE),Content_!$D$7=3,VLOOKUP(Emissions!$A58,Translation!$A:$S,Emissions!C$1+12,FALSE))</f>
        <v>млн т CO2-экв./млн тонн</v>
      </c>
      <c r="D58" s="788">
        <v>0</v>
      </c>
      <c r="E58" s="788">
        <v>3.8E-6</v>
      </c>
      <c r="F58" s="788">
        <v>3.8E-6</v>
      </c>
      <c r="G58" s="789">
        <v>5.47E-5</v>
      </c>
      <c r="H58" s="790"/>
      <c r="I58" s="790"/>
      <c r="J58" s="790"/>
      <c r="K58" s="790"/>
    </row>
    <row r="59" spans="1:11" ht="14">
      <c r="A59" s="418" t="s">
        <v>1394</v>
      </c>
      <c r="B59" s="850" t="str" cm="1">
        <f t="array" ref="B59">_xlfn.IFS(Content_!$D$7=1,VLOOKUP(Emissions!$A59,Translation!$A:$S,Emissions!B$1,FALSE),Content_!$D$7=2,VLOOKUP(Emissions!$A59,Translation!$A:$S,Emissions!B$1+6,FALSE),Content_!$D$7=3,VLOOKUP(Emissions!$A59,Translation!$A:$S,Emissions!B$1+12,FALSE))</f>
        <v>Удельные выбросы парниковых газов на производственные показатели (Scope 2)</v>
      </c>
      <c r="C59" s="850">
        <f t="array" ref="C59">_xlfn.IFS(Content_!$D$7=1,VLOOKUP(Emissions!$A59,Translation!$A:$S,Emissions!C$1,FALSE),Content_!$D$7=2,VLOOKUP(Emissions!$A59,Translation!$A:$S,Emissions!C$1+6,FALSE),Content_!$D$7=3,VLOOKUP(Emissions!$A59,Translation!$A:$S,Emissions!C$1+12,FALSE))</f>
        <v>0</v>
      </c>
      <c r="D59" s="850">
        <f t="array" ref="D59">_xlfn.IFS(Content_!$D$7=1,VLOOKUP(Emissions!$A59,Translation!$A:$S,Emissions!D$1,FALSE),Content_!$D$7=2,VLOOKUP(Emissions!$A59,Translation!$A:$S,Emissions!D$1+6,FALSE),Content_!$D$7=3,VLOOKUP(Emissions!$A59,Translation!$A:$S,Emissions!D$1+12,FALSE))</f>
        <v>0</v>
      </c>
      <c r="E59" s="791"/>
      <c r="F59" s="791"/>
      <c r="G59" s="791"/>
      <c r="H59" s="790"/>
      <c r="I59" s="790"/>
      <c r="J59" s="790"/>
      <c r="K59" s="790"/>
    </row>
    <row r="60" spans="1:11" ht="28">
      <c r="A60" s="418" t="s">
        <v>1395</v>
      </c>
      <c r="B60" s="792" t="str" cm="1">
        <f t="array" ref="B60">_xlfn.IFS(Content_!$D$7=1,VLOOKUP(Emissions!$A60,Translation!$A:$S,Emissions!B$1,FALSE),Content_!$D$7=2,VLOOKUP(Emissions!$A60,Translation!$A:$S,Emissions!B$1+6,FALSE),Content_!$D$7=3,VLOOKUP(Emissions!$A60,Translation!$A:$S,Emissions!B$1+12,FALSE))</f>
        <v>Разведка и добыча нефти и газа</v>
      </c>
      <c r="C60" s="413" t="str" cm="1">
        <f t="array" ref="C60">_xlfn.IFS(Content_!$D$7=1,VLOOKUP(Emissions!$A60,Translation!$A:$S,Emissions!C$1,FALSE),Content_!$D$7=2,VLOOKUP(Emissions!$A60,Translation!$A:$S,Emissions!C$1+6,FALSE),Content_!$D$7=3,VLOOKUP(Emissions!$A60,Translation!$A:$S,Emissions!C$1+12,FALSE))</f>
        <v>млн т CO2-экв./1000 т УВС</v>
      </c>
      <c r="D60" s="788">
        <v>1.0E-4</v>
      </c>
      <c r="E60" s="788">
        <v>1.0E-4</v>
      </c>
      <c r="F60" s="788">
        <v>1.0E-4</v>
      </c>
      <c r="G60" s="789">
        <v>1.0E-4</v>
      </c>
      <c r="H60" s="790"/>
      <c r="I60" s="790"/>
      <c r="J60" s="790"/>
      <c r="K60" s="790"/>
    </row>
    <row r="61" spans="1:11" ht="28">
      <c r="A61" s="418" t="s">
        <v>1396</v>
      </c>
      <c r="B61" s="792" t="str" cm="1">
        <f t="array" ref="B61">_xlfn.IFS(Content_!$D$7=1,VLOOKUP(Emissions!$A61,Translation!$A:$S,Emissions!B$1,FALSE),Content_!$D$7=2,VLOOKUP(Emissions!$A61,Translation!$A:$S,Emissions!B$1+6,FALSE),Content_!$D$7=3,VLOOKUP(Emissions!$A61,Translation!$A:$S,Emissions!B$1+12,FALSE))</f>
        <v xml:space="preserve">Переработка нефти и газа </v>
      </c>
      <c r="C61" s="413" t="str" cm="1">
        <f t="array" ref="C61">_xlfn.IFS(Content_!$D$7=1,VLOOKUP(Emissions!$A61,Translation!$A:$S,Emissions!C$1,FALSE),Content_!$D$7=2,VLOOKUP(Emissions!$A61,Translation!$A:$S,Emissions!C$1+6,FALSE),Content_!$D$7=3,VLOOKUP(Emissions!$A61,Translation!$A:$S,Emissions!C$1+12,FALSE))</f>
        <v>млн т CO2-экв./1000 т УВС</v>
      </c>
      <c r="D61" s="788">
        <v>1.0E-4</v>
      </c>
      <c r="E61" s="788">
        <v>1.0E-4</v>
      </c>
      <c r="F61" s="788">
        <v>1.0E-4</v>
      </c>
      <c r="G61" s="789">
        <v>1.0E-4</v>
      </c>
      <c r="H61" s="790"/>
      <c r="I61" s="790"/>
      <c r="J61" s="790"/>
      <c r="K61" s="790"/>
    </row>
    <row r="62" spans="1:11" ht="28">
      <c r="A62" s="418" t="s">
        <v>1397</v>
      </c>
      <c r="B62" s="792" t="str" cm="1">
        <f t="array" ref="B62">_xlfn.IFS(Content_!$D$7=1,VLOOKUP(Emissions!$A62,Translation!$A:$S,Emissions!B$1,FALSE),Content_!$D$7=2,VLOOKUP(Emissions!$A62,Translation!$A:$S,Emissions!B$1+6,FALSE),Content_!$D$7=3,VLOOKUP(Emissions!$A62,Translation!$A:$S,Emissions!B$1+12,FALSE))</f>
        <v xml:space="preserve">Транспортировка нефти </v>
      </c>
      <c r="C62" s="413" t="str" cm="1">
        <f t="array" ref="C62">_xlfn.IFS(Content_!$D$7=1,VLOOKUP(Emissions!$A62,Translation!$A:$S,Emissions!C$1,FALSE),Content_!$D$7=2,VLOOKUP(Emissions!$A62,Translation!$A:$S,Emissions!C$1+6,FALSE),Content_!$D$7=3,VLOOKUP(Emissions!$A62,Translation!$A:$S,Emissions!C$1+12,FALSE))</f>
        <v>млн т CO2-экв./1000 т УВС</v>
      </c>
      <c r="D62" s="788">
        <v>3.0E-6</v>
      </c>
      <c r="E62" s="788">
        <v>3.0E-6</v>
      </c>
      <c r="F62" s="788">
        <v>3.0E-6</v>
      </c>
      <c r="G62" s="789">
        <v>3.0E-6</v>
      </c>
      <c r="H62" s="790"/>
      <c r="I62" s="790"/>
      <c r="J62" s="790"/>
      <c r="K62" s="790"/>
    </row>
    <row r="63" spans="1:11" ht="14">
      <c r="A63" s="418" t="s">
        <v>1398</v>
      </c>
      <c r="B63" s="792" t="str" cm="1">
        <f t="array" ref="B63">_xlfn.IFS(Content_!$D$7=1,VLOOKUP(Emissions!$A63,Translation!$A:$S,Emissions!B$1,FALSE),Content_!$D$7=2,VLOOKUP(Emissions!$A63,Translation!$A:$S,Emissions!B$1+6,FALSE),Content_!$D$7=3,VLOOKUP(Emissions!$A63,Translation!$A:$S,Emissions!B$1+12,FALSE))</f>
        <v>Транспортировка газа</v>
      </c>
      <c r="C63" s="413" t="str" cm="1">
        <f t="array" ref="C63">_xlfn.IFS(Content_!$D$7=1,VLOOKUP(Emissions!$A63,Translation!$A:$S,Emissions!C$1,FALSE),Content_!$D$7=2,VLOOKUP(Emissions!$A63,Translation!$A:$S,Emissions!C$1+6,FALSE),Content_!$D$7=3,VLOOKUP(Emissions!$A63,Translation!$A:$S,Emissions!C$1+12,FALSE))</f>
        <v>млн т CO2-экв./ млрд м3</v>
      </c>
      <c r="D63" s="788">
        <v>0.001</v>
      </c>
      <c r="E63" s="788">
        <v>9.0E-4</v>
      </c>
      <c r="F63" s="788">
        <v>6.0E-4</v>
      </c>
      <c r="G63" s="789">
        <v>6.0E-4</v>
      </c>
      <c r="H63" s="790"/>
      <c r="I63" s="790"/>
      <c r="J63" s="790"/>
      <c r="K63" s="790"/>
    </row>
    <row r="64" spans="1:11" ht="14">
      <c r="A64" s="418" t="s">
        <v>1399</v>
      </c>
      <c r="B64" s="792" t="str" cm="1">
        <f t="array" ref="B64">_xlfn.IFS(Content_!$D$7=1,VLOOKUP(Emissions!$A64,Translation!$A:$S,Emissions!B$1,FALSE),Content_!$D$7=2,VLOOKUP(Emissions!$A64,Translation!$A:$S,Emissions!B$1+6,FALSE),Content_!$D$7=3,VLOOKUP(Emissions!$A64,Translation!$A:$S,Emissions!B$1+12,FALSE))</f>
        <v>Разведка и добыча урана</v>
      </c>
      <c r="C64" s="413" t="str" cm="1">
        <f t="array" ref="C64">_xlfn.IFS(Content_!$D$7=1,VLOOKUP(Emissions!$A64,Translation!$A:$S,Emissions!C$1,FALSE),Content_!$D$7=2,VLOOKUP(Emissions!$A64,Translation!$A:$S,Emissions!C$1+6,FALSE),Content_!$D$7=3,VLOOKUP(Emissions!$A64,Translation!$A:$S,Emissions!C$1+12,FALSE))</f>
        <v>млн т CO2-экв./т U</v>
      </c>
      <c r="D64" s="788">
        <v>4.0E-5</v>
      </c>
      <c r="E64" s="788">
        <v>4.0E-5</v>
      </c>
      <c r="F64" s="788">
        <v>3.0E-5</v>
      </c>
      <c r="G64" s="789">
        <v>3.0E-5</v>
      </c>
      <c r="H64" s="790"/>
      <c r="I64" s="790"/>
      <c r="J64" s="790"/>
      <c r="K64" s="790"/>
    </row>
    <row r="65" spans="1:11" ht="14">
      <c r="A65" s="418" t="s">
        <v>1400</v>
      </c>
      <c r="B65" s="792" t="str" cm="1">
        <f t="array" ref="B65">_xlfn.IFS(Content_!$D$7=1,VLOOKUP(Emissions!$A65,Translation!$A:$S,Emissions!B$1,FALSE),Content_!$D$7=2,VLOOKUP(Emissions!$A65,Translation!$A:$S,Emissions!B$1+6,FALSE),Content_!$D$7=3,VLOOKUP(Emissions!$A65,Translation!$A:$S,Emissions!B$1+12,FALSE))</f>
        <v xml:space="preserve">Железнодорожные перевозки </v>
      </c>
      <c r="C65" s="413" t="str" cm="1">
        <f t="array" ref="C65">_xlfn.IFS(Content_!$D$7=1,VLOOKUP(Emissions!$A65,Translation!$A:$S,Emissions!C$1,FALSE),Content_!$D$7=2,VLOOKUP(Emissions!$A65,Translation!$A:$S,Emissions!C$1+6,FALSE),Content_!$D$7=3,VLOOKUP(Emissions!$A65,Translation!$A:$S,Emissions!C$1+12,FALSE))</f>
        <v>грамм СО2-экв /ткм</v>
      </c>
      <c r="D65" s="788">
        <v>7.8092</v>
      </c>
      <c r="E65" s="788">
        <v>7.6818</v>
      </c>
      <c r="F65" s="788">
        <v>7.3938</v>
      </c>
      <c r="G65" s="789">
        <v>6.5886</v>
      </c>
      <c r="H65" s="790"/>
      <c r="I65" s="790"/>
      <c r="J65" s="790"/>
      <c r="K65" s="790"/>
    </row>
    <row r="66" spans="1:11" ht="14">
      <c r="A66" s="418" t="s">
        <v>1401</v>
      </c>
      <c r="B66" s="792" t="str" cm="1">
        <f t="array" ref="B66">_xlfn.IFS(Content_!$D$7=1,VLOOKUP(Emissions!$A66,Translation!$A:$S,Emissions!B$1,FALSE),Content_!$D$7=2,VLOOKUP(Emissions!$A66,Translation!$A:$S,Emissions!B$1+6,FALSE),Content_!$D$7=3,VLOOKUP(Emissions!$A66,Translation!$A:$S,Emissions!B$1+12,FALSE))</f>
        <v xml:space="preserve">Добыча угля </v>
      </c>
      <c r="C66" s="413" t="str" cm="1">
        <f t="array" ref="C66">_xlfn.IFS(Content_!$D$7=1,VLOOKUP(Emissions!$A66,Translation!$A:$S,Emissions!C$1,FALSE),Content_!$D$7=2,VLOOKUP(Emissions!$A66,Translation!$A:$S,Emissions!C$1+6,FALSE),Content_!$D$7=3,VLOOKUP(Emissions!$A66,Translation!$A:$S,Emissions!C$1+12,FALSE))</f>
        <v>млн т CO2-экв./млн тонн</v>
      </c>
      <c r="D66" s="788">
        <v>3.0E-4</v>
      </c>
      <c r="E66" s="788">
        <v>3.0E-4</v>
      </c>
      <c r="F66" s="788">
        <v>3.0E-4</v>
      </c>
      <c r="G66" s="789">
        <v>3.0E-4</v>
      </c>
      <c r="H66" s="790"/>
      <c r="I66" s="790"/>
      <c r="J66" s="790"/>
      <c r="K66" s="790"/>
    </row>
    <row r="67" spans="1:11" ht="28">
      <c r="A67" s="418" t="s">
        <v>1402</v>
      </c>
      <c r="B67" s="792" t="str" cm="1">
        <f t="array" ref="B67">_xlfn.IFS(Content_!$D$7=1,VLOOKUP(Emissions!$A67,Translation!$A:$S,Emissions!B$1,FALSE),Content_!$D$7=2,VLOOKUP(Emissions!$A67,Translation!$A:$S,Emissions!B$1+6,FALSE),Content_!$D$7=3,VLOOKUP(Emissions!$A67,Translation!$A:$S,Emissions!B$1+12,FALSE))</f>
        <v>Металлургические проекты (только для Тау-Кен Алтын, Tau-Ken Temir на простое)</v>
      </c>
      <c r="C67" s="413" t="str" cm="1">
        <f t="array" ref="C67">_xlfn.IFS(Content_!$D$7=1,VLOOKUP(Emissions!$A67,Translation!$A:$S,Emissions!C$1,FALSE),Content_!$D$7=2,VLOOKUP(Emissions!$A67,Translation!$A:$S,Emissions!C$1+6,FALSE),Content_!$D$7=3,VLOOKUP(Emissions!$A67,Translation!$A:$S,Emissions!C$1+12,FALSE))</f>
        <v>млн т CO2-экв./млн тонн</v>
      </c>
      <c r="D67" s="788">
        <v>5.0E-4</v>
      </c>
      <c r="E67" s="788">
        <v>5.0E-4</v>
      </c>
      <c r="F67" s="788">
        <v>4.0E-4</v>
      </c>
      <c r="G67" s="789">
        <v>4.0E-4</v>
      </c>
      <c r="H67" s="790"/>
      <c r="I67" s="790"/>
      <c r="J67" s="790"/>
      <c r="K67" s="790"/>
    </row>
    <row r="68" spans="1:7" s="793" customFormat="1" ht="14">
      <c r="A68" s="418" t="s">
        <v>1403</v>
      </c>
      <c r="B68" s="850" t="str" cm="1">
        <f t="array" ref="B68">_xlfn.IFS(Content_!$D$7=1,VLOOKUP(Emissions!$A68,Translation!$A:$S,Emissions!B$1,FALSE),Content_!$D$7=2,VLOOKUP(Emissions!$A68,Translation!$A:$S,Emissions!B$1+6,FALSE),Content_!$D$7=3,VLOOKUP(Emissions!$A68,Translation!$A:$S,Emissions!B$1+12,FALSE))</f>
        <v>Удельные выбросы парниковых газов на выручку</v>
      </c>
      <c r="C68" s="850">
        <f t="array" ref="C68">_xlfn.IFS(Content_!$D$7=1,VLOOKUP(Emissions!$A68,Translation!$A:$S,Emissions!C$1,FALSE),Content_!$D$7=2,VLOOKUP(Emissions!$A68,Translation!$A:$S,Emissions!C$1+6,FALSE),Content_!$D$7=3,VLOOKUP(Emissions!$A68,Translation!$A:$S,Emissions!C$1+12,FALSE))</f>
        <v>0</v>
      </c>
      <c r="D68" s="850">
        <f t="array" ref="D68">_xlfn.IFS(Content_!$D$7=1,VLOOKUP(Emissions!$A68,Translation!$A:$S,Emissions!D$1,FALSE),Content_!$D$7=2,VLOOKUP(Emissions!$A68,Translation!$A:$S,Emissions!D$1+6,FALSE),Content_!$D$7=3,VLOOKUP(Emissions!$A68,Translation!$A:$S,Emissions!D$1+12,FALSE))</f>
        <v>0</v>
      </c>
      <c r="E68" s="786"/>
      <c r="F68" s="786"/>
      <c r="G68" s="786"/>
    </row>
    <row r="69" spans="1:7" ht="14">
      <c r="A69" s="418" t="s">
        <v>1404</v>
      </c>
      <c r="B69" s="792" t="str" cm="1">
        <f t="array" ref="B69">_xlfn.IFS(Content_!$D$7=1,VLOOKUP(Emissions!$A69,Translation!$A:$S,Emissions!B$1,FALSE),Content_!$D$7=2,VLOOKUP(Emissions!$A69,Translation!$A:$S,Emissions!B$1+6,FALSE),Content_!$D$7=3,VLOOKUP(Emissions!$A69,Translation!$A:$S,Emissions!B$1+12,FALSE))</f>
        <v xml:space="preserve">Общий объем прямых выбросов (Scope 1) парниковых газов </v>
      </c>
      <c r="C69" s="794" t="str" cm="1">
        <f t="array" ref="C69">_xlfn.IFS(Content_!$D$7=1,VLOOKUP(Emissions!$A69,Translation!$A:$S,Emissions!C$1,FALSE),Content_!$D$7=2,VLOOKUP(Emissions!$A69,Translation!$A:$S,Emissions!C$1+6,FALSE),Content_!$D$7=3,VLOOKUP(Emissions!$A69,Translation!$A:$S,Emissions!C$1+12,FALSE))</f>
        <v>млн т СО2-экв</v>
      </c>
      <c r="D69" s="795">
        <v>56.29</v>
      </c>
      <c r="E69" s="795">
        <v>61.59</v>
      </c>
      <c r="F69" s="795">
        <v>50.58</v>
      </c>
      <c r="G69" s="796">
        <v>52.29</v>
      </c>
    </row>
    <row r="70" spans="1:7" ht="14">
      <c r="A70" s="797" t="s">
        <v>1405</v>
      </c>
      <c r="B70" s="798" t="str" cm="1">
        <f t="array" ref="B70">_xlfn.IFS(Content_!$D$7=1,VLOOKUP(Emissions!$A70,Translation!$A:$S,Emissions!B$1,FALSE),Content_!$D$7=2,VLOOKUP(Emissions!$A70,Translation!$A:$S,Emissions!B$1+6,FALSE),Content_!$D$7=3,VLOOKUP(Emissions!$A70,Translation!$A:$S,Emissions!B$1+12,FALSE))</f>
        <v xml:space="preserve">Общий объем косвенных выбросов (Scope 2) парниковых газов </v>
      </c>
      <c r="C70" s="778" t="str" cm="1">
        <f t="array" ref="C70">_xlfn.IFS(Content_!$D$7=1,VLOOKUP(Emissions!$A70,Translation!$A:$S,Emissions!C$1,FALSE),Content_!$D$7=2,VLOOKUP(Emissions!$A70,Translation!$A:$S,Emissions!C$1+6,FALSE),Content_!$D$7=3,VLOOKUP(Emissions!$A70,Translation!$A:$S,Emissions!C$1+12,FALSE))</f>
        <v>млн т СО2-экв</v>
      </c>
      <c r="D70" s="795">
        <v>10.57</v>
      </c>
      <c r="E70" s="795">
        <v>10.65</v>
      </c>
      <c r="F70" s="795">
        <v>10.13</v>
      </c>
      <c r="G70" s="796">
        <v>10</v>
      </c>
    </row>
    <row r="71" spans="1:7" ht="14">
      <c r="A71" s="418" t="s">
        <v>1406</v>
      </c>
      <c r="B71" s="792" t="str" cm="1">
        <f t="array" ref="B71">_xlfn.IFS(Content_!$D$7=1,VLOOKUP(Emissions!$A71,Translation!$A:$S,Emissions!B$1,FALSE),Content_!$D$7=2,VLOOKUP(Emissions!$A71,Translation!$A:$S,Emissions!B$1+6,FALSE),Content_!$D$7=3,VLOOKUP(Emissions!$A71,Translation!$A:$S,Emissions!B$1+12,FALSE))</f>
        <v>Сумма выручки</v>
      </c>
      <c r="C71" s="413" t="str" cm="1">
        <f t="array" ref="C71">_xlfn.IFS(Content_!$D$7=1,VLOOKUP(Emissions!$A71,Translation!$A:$S,Emissions!C$1,FALSE),Content_!$D$7=2,VLOOKUP(Emissions!$A71,Translation!$A:$S,Emissions!C$1+6,FALSE),Content_!$D$7=3,VLOOKUP(Emissions!$A71,Translation!$A:$S,Emissions!C$1+12,FALSE))</f>
        <v>млн тенге</v>
      </c>
      <c r="D71" s="799">
        <v>8556009</v>
      </c>
      <c r="E71" s="799">
        <v>11709658</v>
      </c>
      <c r="F71" s="799">
        <v>14815147</v>
      </c>
      <c r="G71" s="800">
        <v>15434005</v>
      </c>
    </row>
    <row r="72" spans="1:13" ht="14">
      <c r="A72" s="418" t="s">
        <v>1407</v>
      </c>
      <c r="B72" s="792" t="str" cm="1">
        <f t="array" ref="B72">_xlfn.IFS(Content_!$D$7=1,VLOOKUP(Emissions!$A72,Translation!$A:$S,Emissions!B$1,FALSE),Content_!$D$7=2,VLOOKUP(Emissions!$A72,Translation!$A:$S,Emissions!B$1+6,FALSE),Content_!$D$7=3,VLOOKUP(Emissions!$A72,Translation!$A:$S,Emissions!B$1+12,FALSE))</f>
        <v>Удельное потребление по Scope 1</v>
      </c>
      <c r="C72" s="413" t="str" cm="1">
        <f t="array" ref="C72">_xlfn.IFS(Content_!$D$7=1,VLOOKUP(Emissions!$A72,Translation!$A:$S,Emissions!C$1,FALSE),Content_!$D$7=2,VLOOKUP(Emissions!$A72,Translation!$A:$S,Emissions!C$1+6,FALSE),Content_!$D$7=3,VLOOKUP(Emissions!$A72,Translation!$A:$S,Emissions!C$1+12,FALSE))</f>
        <v>млн т СО2-экв/млн тенге</v>
      </c>
      <c r="D72" s="801">
        <v>6.579E-6</v>
      </c>
      <c r="E72" s="801">
        <v>5.26E-6</v>
      </c>
      <c r="F72" s="801">
        <v>3.414E-6</v>
      </c>
      <c r="G72" s="802">
        <v>3.388E-6</v>
      </c>
      <c r="J72" s="803"/>
      <c r="K72" s="803"/>
      <c r="L72" s="803"/>
      <c r="M72" s="803"/>
    </row>
    <row r="73" spans="1:13" s="780" customFormat="1" ht="14">
      <c r="A73" s="418" t="s">
        <v>1408</v>
      </c>
      <c r="B73" s="804" t="str" cm="1">
        <f t="array" ref="B73">_xlfn.IFS(Content_!$D$7=1,VLOOKUP(Emissions!$A73,Translation!$A:$S,Emissions!B$1,FALSE),Content_!$D$7=2,VLOOKUP(Emissions!$A73,Translation!$A:$S,Emissions!B$1+6,FALSE),Content_!$D$7=3,VLOOKUP(Emissions!$A73,Translation!$A:$S,Emissions!B$1+12,FALSE))</f>
        <v>Удельное потребление по Scope 2</v>
      </c>
      <c r="C73" s="805" t="str" cm="1">
        <f t="array" ref="C73">_xlfn.IFS(Content_!$D$7=1,VLOOKUP(Emissions!$A73,Translation!$A:$S,Emissions!C$1,FALSE),Content_!$D$7=2,VLOOKUP(Emissions!$A73,Translation!$A:$S,Emissions!C$1+6,FALSE),Content_!$D$7=3,VLOOKUP(Emissions!$A73,Translation!$A:$S,Emissions!C$1+12,FALSE))</f>
        <v>млн т СО2-экв/млн тенге</v>
      </c>
      <c r="D73" s="806">
        <v>1.235E-6</v>
      </c>
      <c r="E73" s="806">
        <v>9.09E-7</v>
      </c>
      <c r="F73" s="806">
        <v>6.84E-7</v>
      </c>
      <c r="G73" s="807">
        <v>6.48E-7</v>
      </c>
      <c r="J73" s="742"/>
      <c r="K73" s="742"/>
      <c r="L73" s="742"/>
      <c r="M73" s="742"/>
    </row>
    <row r="74" spans="1:13" s="780" customFormat="1" ht="15.5">
      <c r="A74" s="808"/>
      <c r="B74" s="514"/>
      <c r="C74" s="809"/>
      <c r="D74" s="810"/>
      <c r="E74" s="810"/>
      <c r="F74" s="810"/>
      <c r="G74" s="810"/>
      <c r="J74" s="742"/>
      <c r="K74" s="742"/>
      <c r="L74" s="742"/>
      <c r="M74" s="742"/>
    </row>
    <row r="75" spans="1:13" s="780" customFormat="1" ht="15.5">
      <c r="A75" s="418" t="s">
        <v>1409</v>
      </c>
      <c r="B75" s="811" t="s">
        <v>856</v>
      </c>
      <c r="C75" s="602" t="str" cm="1">
        <f t="array" ref="C75">_xlfn.IFS(Content_!$D$7=1,VLOOKUP(Emissions!$A75,Translation!$A:$S,Emissions!C$1,FALSE),Content_!$D$7=2,VLOOKUP(Emissions!$A75,Translation!$A:$S,Emissions!C$1+6,FALSE),Content_!$D$7=3,VLOOKUP(Emissions!$A75,Translation!$A:$S,Emissions!C$1+12,FALSE))</f>
        <v>Единица измерения</v>
      </c>
      <c r="D75" s="602">
        <v>2020</v>
      </c>
      <c r="E75" s="660">
        <v>2021</v>
      </c>
      <c r="F75" s="602">
        <v>2022</v>
      </c>
      <c r="G75" s="660">
        <v>2023</v>
      </c>
      <c r="J75" s="793"/>
      <c r="K75" s="793"/>
      <c r="L75" s="793"/>
      <c r="M75" s="793"/>
    </row>
    <row r="76" spans="1:7" s="780" customFormat="1" ht="46.5">
      <c r="A76" s="808" t="s">
        <v>1410</v>
      </c>
      <c r="B76" s="409" t="str" cm="1">
        <f t="array" ref="B76">_xlfn.IFS(Content_!$D$7=1,VLOOKUP(Emissions!$A76,Translation!$A:$S,Emissions!B$1,FALSE),Content_!$D$7=2,VLOOKUP(Emissions!$A76,Translation!$A:$S,Emissions!B$1+6,FALSE),Content_!$D$7=3,VLOOKUP(Emissions!$A76,Translation!$A:$S,Emissions!B$1+12,FALSE))</f>
        <v xml:space="preserve">Сокращение выбросов парниковых газов в результате мероприятий, направленных на снижение выбросов парниковых газов </v>
      </c>
      <c r="C76" s="410" t="str" cm="1">
        <f t="array" ref="C76">_xlfn.IFS(Content_!$D$7=1,VLOOKUP(Emissions!$A76,Translation!$A:$S,Emissions!C$1,FALSE),Content_!$D$7=2,VLOOKUP(Emissions!$A76,Translation!$A:$S,Emissions!C$1+6,FALSE),Content_!$D$7=3,VLOOKUP(Emissions!$A76,Translation!$A:$S,Emissions!C$1+12,FALSE))</f>
        <v>тыс. т СО2-экв</v>
      </c>
      <c r="D76" s="812">
        <v>97.80</v>
      </c>
      <c r="E76" s="812">
        <v>136</v>
      </c>
      <c r="F76" s="812">
        <v>183.50</v>
      </c>
      <c r="G76" s="813">
        <v>157.7</v>
      </c>
    </row>
    <row r="77" spans="1:7" ht="14">
      <c r="A77" s="808" t="s">
        <v>1411</v>
      </c>
      <c r="B77" s="814" t="str" cm="1">
        <f t="array" ref="B77">_xlfn.IFS(Content_!$D$7=1,VLOOKUP(Emissions!$A77,Translation!$A:$S,Emissions!B$1,FALSE),Content_!$D$7=2,VLOOKUP(Emissions!$A77,Translation!$A:$S,Emissions!B$1+6,FALSE),Content_!$D$7=3,VLOOKUP(Emissions!$A77,Translation!$A:$S,Emissions!B$1+12,FALSE))</f>
        <v>Снижение выбросов Охвата 1 (прямые)</v>
      </c>
      <c r="C77" s="815" t="str" cm="1">
        <f t="array" ref="C77">_xlfn.IFS(Content_!$D$7=1,VLOOKUP(Emissions!$A77,Translation!$A:$S,Emissions!C$1,FALSE),Content_!$D$7=2,VLOOKUP(Emissions!$A77,Translation!$A:$S,Emissions!C$1+6,FALSE),Content_!$D$7=3,VLOOKUP(Emissions!$A77,Translation!$A:$S,Emissions!C$1+12,FALSE))</f>
        <v>тыс. т СО2-экв</v>
      </c>
      <c r="D77" s="449">
        <v>97.80</v>
      </c>
      <c r="E77" s="449">
        <v>129.10</v>
      </c>
      <c r="F77" s="449">
        <v>143.10</v>
      </c>
      <c r="G77" s="816">
        <v>100.40</v>
      </c>
    </row>
    <row r="78" spans="1:7" ht="14">
      <c r="A78" s="808" t="s">
        <v>1412</v>
      </c>
      <c r="B78" s="817" t="str" cm="1">
        <f t="array" ref="B78">_xlfn.IFS(Content_!$D$7=1,VLOOKUP(Emissions!$A78,Translation!$A:$S,Emissions!B$1,FALSE),Content_!$D$7=2,VLOOKUP(Emissions!$A78,Translation!$A:$S,Emissions!B$1+6,FALSE),Content_!$D$7=3,VLOOKUP(Emissions!$A78,Translation!$A:$S,Emissions!B$1+12,FALSE))</f>
        <v>Снижение выбросов Охвата 2 (косвенные)</v>
      </c>
      <c r="C78" s="818" t="str" cm="1">
        <f t="array" ref="C78">_xlfn.IFS(Content_!$D$7=1,VLOOKUP(Emissions!$A78,Translation!$A:$S,Emissions!C$1,FALSE),Content_!$D$7=2,VLOOKUP(Emissions!$A78,Translation!$A:$S,Emissions!C$1+6,FALSE),Content_!$D$7=3,VLOOKUP(Emissions!$A78,Translation!$A:$S,Emissions!C$1+12,FALSE))</f>
        <v>тыс. т СО2-экв</v>
      </c>
      <c r="D78" s="454">
        <v>0</v>
      </c>
      <c r="E78" s="454">
        <v>7</v>
      </c>
      <c r="F78" s="454">
        <v>40.40</v>
      </c>
      <c r="G78" s="819">
        <v>57.30</v>
      </c>
    </row>
    <row r="79" spans="2:7" ht="15.5">
      <c r="B79" s="512"/>
      <c r="C79" s="513"/>
      <c r="D79" s="465"/>
      <c r="E79" s="465"/>
      <c r="F79" s="465"/>
      <c r="G79" s="465"/>
    </row>
    <row r="80" spans="1:7" s="743" customFormat="1" ht="15.5">
      <c r="A80" s="808" t="s">
        <v>1413</v>
      </c>
      <c r="B80" s="601" t="s">
        <v>858</v>
      </c>
      <c r="C80" s="603" t="str" cm="1">
        <f t="array" ref="C80">_xlfn.IFS(Content_!$D$7=1,VLOOKUP(Emissions!$A80,Translation!$A:$S,Emissions!C$1,FALSE),Content_!$D$7=2,VLOOKUP(Emissions!$A80,Translation!$A:$S,Emissions!C$1+6,FALSE),Content_!$D$7=3,VLOOKUP(Emissions!$A80,Translation!$A:$S,Emissions!C$1+12,FALSE))</f>
        <v>Единица измерения</v>
      </c>
      <c r="D80" s="602">
        <v>2020</v>
      </c>
      <c r="E80" s="660">
        <v>2021</v>
      </c>
      <c r="F80" s="602">
        <v>2022</v>
      </c>
      <c r="G80" s="660">
        <v>2023</v>
      </c>
    </row>
    <row r="81" spans="1:7" s="743" customFormat="1" ht="15.5">
      <c r="A81" s="418" t="s">
        <v>1414</v>
      </c>
      <c r="B81" s="820" t="str" cm="1">
        <f t="array" ref="B81">_xlfn.IFS(Content_!$D$7=1,VLOOKUP(Emissions!$A81,Translation!$A:$S,Emissions!B$1,FALSE),Content_!$D$7=2,VLOOKUP(Emissions!$A81,Translation!$A:$S,Emissions!B$1+6,FALSE),Content_!$D$7=3,VLOOKUP(Emissions!$A81,Translation!$A:$S,Emissions!B$1+12,FALSE))</f>
        <v>Объем выбросов загрязняющих веществ в атмосферу</v>
      </c>
      <c r="C81" s="641" t="str">
        <f t="array" ref="C81">_xlfn.IFS(Content_!$D$7=1,VLOOKUP(Emissions!$A81,Translation!$A:$S,Emissions!C$1,FALSE),Content_!$D$7=2,VLOOKUP(Emissions!$A81,Translation!$A:$S,Emissions!C$1+6,FALSE),Content_!$D$7=3,VLOOKUP(Emissions!$A81,Translation!$A:$S,Emissions!C$1+12,FALSE))</f>
        <v>тонн</v>
      </c>
      <c r="D81" s="821">
        <v>466243.31999999995</v>
      </c>
      <c r="E81" s="821">
        <v>497618.43</v>
      </c>
      <c r="F81" s="821">
        <v>503765.95000000007</v>
      </c>
      <c r="G81" s="822">
        <v>499859.09</v>
      </c>
    </row>
    <row r="82" spans="1:7" ht="14">
      <c r="A82" s="418" t="s">
        <v>1415</v>
      </c>
      <c r="B82" s="823" t="str" cm="1">
        <f t="array" ref="B82">_xlfn.IFS(Content_!$D$7=1,VLOOKUP(Emissions!$A82,Translation!$A:$S,Emissions!B$1,FALSE),Content_!$D$7=2,VLOOKUP(Emissions!$A82,Translation!$A:$S,Emissions!B$1+6,FALSE),Content_!$D$7=3,VLOOKUP(Emissions!$A82,Translation!$A:$S,Emissions!B$1+12,FALSE))</f>
        <v>Оксиды азота (NOХ)</v>
      </c>
      <c r="C82" s="824" t="str">
        <f t="array" ref="C82">_xlfn.IFS(Content_!$D$7=1,VLOOKUP(Emissions!$A82,Translation!$A:$S,Emissions!C$1,FALSE),Content_!$D$7=2,VLOOKUP(Emissions!$A82,Translation!$A:$S,Emissions!C$1+6,FALSE),Content_!$D$7=3,VLOOKUP(Emissions!$A82,Translation!$A:$S,Emissions!C$1+12,FALSE))</f>
        <v>тонн</v>
      </c>
      <c r="D82" s="825">
        <v>94792.92</v>
      </c>
      <c r="E82" s="825">
        <v>104193.01</v>
      </c>
      <c r="F82" s="825">
        <v>105079.08</v>
      </c>
      <c r="G82" s="826">
        <v>102013.57</v>
      </c>
    </row>
    <row r="83" spans="1:7" ht="14">
      <c r="A83" s="418" t="s">
        <v>1416</v>
      </c>
      <c r="B83" s="823" t="str" cm="1">
        <f t="array" ref="B83">_xlfn.IFS(Content_!$D$7=1,VLOOKUP(Emissions!$A83,Translation!$A:$S,Emissions!B$1,FALSE),Content_!$D$7=2,VLOOKUP(Emissions!$A83,Translation!$A:$S,Emissions!B$1+6,FALSE),Content_!$D$7=3,VLOOKUP(Emissions!$A83,Translation!$A:$S,Emissions!B$1+12,FALSE))</f>
        <v>Диоксид серы (SOX)</v>
      </c>
      <c r="C83" s="824" t="str">
        <f t="array" ref="C83">_xlfn.IFS(Content_!$D$7=1,VLOOKUP(Emissions!$A83,Translation!$A:$S,Emissions!C$1,FALSE),Content_!$D$7=2,VLOOKUP(Emissions!$A83,Translation!$A:$S,Emissions!C$1+6,FALSE),Content_!$D$7=3,VLOOKUP(Emissions!$A83,Translation!$A:$S,Emissions!C$1+12,FALSE))</f>
        <v>тонн</v>
      </c>
      <c r="D83" s="825">
        <v>220940.40</v>
      </c>
      <c r="E83" s="825">
        <v>236406.63</v>
      </c>
      <c r="F83" s="825">
        <v>235599.60</v>
      </c>
      <c r="G83" s="826">
        <v>233952.05</v>
      </c>
    </row>
    <row r="84" spans="1:7" ht="14">
      <c r="A84" s="442" t="s">
        <v>1417</v>
      </c>
      <c r="B84" s="823" t="str" cm="1">
        <f t="array" ref="B84">_xlfn.IFS(Content_!$D$7=1,VLOOKUP(Emissions!$A84,Translation!$A:$S,Emissions!B$1,FALSE),Content_!$D$7=2,VLOOKUP(Emissions!$A84,Translation!$A:$S,Emissions!B$1+6,FALSE),Content_!$D$7=3,VLOOKUP(Emissions!$A84,Translation!$A:$S,Emissions!B$1+12,FALSE))</f>
        <v>Летучие органические соединения (ЛОС)</v>
      </c>
      <c r="C84" s="824" t="str">
        <f t="array" ref="C84">_xlfn.IFS(Content_!$D$7=1,VLOOKUP(Emissions!$A84,Translation!$A:$S,Emissions!C$1,FALSE),Content_!$D$7=2,VLOOKUP(Emissions!$A84,Translation!$A:$S,Emissions!C$1+6,FALSE),Content_!$D$7=3,VLOOKUP(Emissions!$A84,Translation!$A:$S,Emissions!C$1+12,FALSE))</f>
        <v>тонн</v>
      </c>
      <c r="D84" s="825">
        <v>1270.63</v>
      </c>
      <c r="E84" s="825">
        <v>391.75</v>
      </c>
      <c r="F84" s="825">
        <v>903.78</v>
      </c>
      <c r="G84" s="826">
        <v>658.84</v>
      </c>
    </row>
    <row r="85" spans="1:7" ht="14">
      <c r="A85" s="442" t="s">
        <v>1418</v>
      </c>
      <c r="B85" s="823" t="str" cm="1">
        <f t="array" ref="B85">_xlfn.IFS(Content_!$D$7=1,VLOOKUP(Emissions!$A85,Translation!$A:$S,Emissions!B$1,FALSE),Content_!$D$7=2,VLOOKUP(Emissions!$A85,Translation!$A:$S,Emissions!B$1+6,FALSE),Content_!$D$7=3,VLOOKUP(Emissions!$A85,Translation!$A:$S,Emissions!B$1+12,FALSE))</f>
        <v>Оксид углерода (СО)</v>
      </c>
      <c r="C85" s="824" t="str">
        <f t="array" ref="C85">_xlfn.IFS(Content_!$D$7=1,VLOOKUP(Emissions!$A85,Translation!$A:$S,Emissions!C$1,FALSE),Content_!$D$7=2,VLOOKUP(Emissions!$A85,Translation!$A:$S,Emissions!C$1+6,FALSE),Content_!$D$7=3,VLOOKUP(Emissions!$A85,Translation!$A:$S,Emissions!C$1+12,FALSE))</f>
        <v>тонн</v>
      </c>
      <c r="D85" s="825">
        <v>26566.24</v>
      </c>
      <c r="E85" s="825">
        <v>29237.48</v>
      </c>
      <c r="F85" s="825">
        <v>30338.14</v>
      </c>
      <c r="G85" s="826">
        <v>40844.25</v>
      </c>
    </row>
    <row r="86" spans="1:7" ht="14">
      <c r="A86" s="418" t="s">
        <v>1419</v>
      </c>
      <c r="B86" s="823" t="str" cm="1">
        <f t="array" ref="B86">_xlfn.IFS(Content_!$D$7=1,VLOOKUP(Emissions!$A86,Translation!$A:$S,Emissions!B$1,FALSE),Content_!$D$7=2,VLOOKUP(Emissions!$A86,Translation!$A:$S,Emissions!B$1+6,FALSE),Content_!$D$7=3,VLOOKUP(Emissions!$A86,Translation!$A:$S,Emissions!B$1+12,FALSE))</f>
        <v>Твердые частицы (РМ)</v>
      </c>
      <c r="C86" s="824" t="str">
        <f t="array" ref="C86">_xlfn.IFS(Content_!$D$7=1,VLOOKUP(Emissions!$A86,Translation!$A:$S,Emissions!C$1,FALSE),Content_!$D$7=2,VLOOKUP(Emissions!$A86,Translation!$A:$S,Emissions!C$1+6,FALSE),Content_!$D$7=3,VLOOKUP(Emissions!$A86,Translation!$A:$S,Emissions!C$1+12,FALSE))</f>
        <v>тонн</v>
      </c>
      <c r="D86" s="825">
        <v>49614.66</v>
      </c>
      <c r="E86" s="825">
        <v>54879.51</v>
      </c>
      <c r="F86" s="825">
        <v>51235.32</v>
      </c>
      <c r="G86" s="826">
        <v>53049.61</v>
      </c>
    </row>
    <row r="87" spans="1:7" ht="14">
      <c r="A87" s="418" t="s">
        <v>1420</v>
      </c>
      <c r="B87" s="827" t="str" cm="1">
        <f t="array" ref="B87">_xlfn.IFS(Content_!$D$7=1,VLOOKUP(Emissions!$A87,Translation!$A:$S,Emissions!B$1,FALSE),Content_!$D$7=2,VLOOKUP(Emissions!$A87,Translation!$A:$S,Emissions!B$1+6,FALSE),Content_!$D$7=3,VLOOKUP(Emissions!$A87,Translation!$A:$S,Emissions!B$1+12,FALSE))</f>
        <v>Прочие</v>
      </c>
      <c r="C87" s="828" t="str">
        <f t="array" ref="C87">_xlfn.IFS(Content_!$D$7=1,VLOOKUP(Emissions!$A87,Translation!$A:$S,Emissions!C$1,FALSE),Content_!$D$7=2,VLOOKUP(Emissions!$A87,Translation!$A:$S,Emissions!C$1+6,FALSE),Content_!$D$7=3,VLOOKUP(Emissions!$A87,Translation!$A:$S,Emissions!C$1+12,FALSE))</f>
        <v>тонн</v>
      </c>
      <c r="D87" s="829">
        <v>73058.47</v>
      </c>
      <c r="E87" s="829">
        <v>72510.05</v>
      </c>
      <c r="F87" s="829">
        <v>80610.03</v>
      </c>
      <c r="G87" s="830">
        <v>69340.77</v>
      </c>
    </row>
    <row r="89" spans="5:8" ht="14">
      <c r="E89" s="831"/>
      <c r="F89" s="832"/>
      <c r="G89" s="832"/>
      <c r="H89" s="832"/>
    </row>
    <row r="91" ht="20.5" customHeight="1"/>
    <row r="92" ht="20.5" customHeight="1"/>
    <row r="93" ht="20.5" customHeight="1"/>
    <row r="94" ht="20.5" customHeight="1"/>
    <row r="95" ht="20.5" customHeight="1"/>
    <row r="96" ht="20.5" customHeight="1"/>
    <row r="97" ht="20.5" customHeight="1"/>
    <row r="98" ht="20.5" customHeight="1"/>
    <row r="99" ht="20.5" customHeight="1"/>
    <row r="100" ht="20.5" customHeight="1"/>
    <row r="101" ht="20.5" customHeight="1"/>
    <row r="102" ht="20.5" customHeight="1"/>
    <row r="103" ht="20.5" customHeight="1"/>
    <row r="104" ht="20.5" customHeight="1"/>
    <row r="105" ht="20.5" customHeight="1"/>
    <row r="106" ht="20.5" customHeight="1"/>
    <row r="107" ht="20.5" customHeight="1"/>
    <row r="108" ht="20.5" customHeight="1"/>
    <row r="109" ht="20.5" customHeight="1"/>
    <row r="110" ht="20.5" customHeight="1"/>
    <row r="111" ht="20.5" customHeight="1"/>
    <row r="112" ht="20.5" customHeight="1"/>
    <row r="113" ht="20.5" customHeight="1"/>
    <row r="114" ht="20.5" customHeight="1"/>
    <row r="115" ht="20.5" customHeight="1"/>
    <row r="116" ht="20.5" customHeight="1"/>
    <row r="117" ht="20.5" customHeight="1"/>
    <row r="118" ht="20.5" customHeight="1"/>
    <row r="119" ht="20.5" customHeight="1"/>
    <row r="120" ht="20.5" customHeight="1"/>
    <row r="121" ht="20.5" customHeight="1"/>
    <row r="122" ht="20.5" customHeight="1"/>
    <row r="123" ht="20.5" customHeight="1"/>
    <row r="124" ht="20.5" customHeight="1"/>
    <row r="125" ht="20.5" customHeight="1"/>
    <row r="126" ht="20.5" customHeight="1"/>
    <row r="127" ht="20.5" customHeight="1"/>
    <row r="128" ht="20.5" customHeight="1"/>
    <row r="129" ht="20.5" customHeight="1"/>
    <row r="130" ht="20.5" customHeight="1"/>
    <row r="131" ht="20.5" customHeight="1"/>
    <row r="132" ht="20.5" customHeight="1"/>
    <row r="133" ht="20.5" customHeight="1"/>
    <row r="134" ht="20.5" customHeight="1"/>
    <row r="135" ht="20.5" customHeight="1"/>
    <row r="136" ht="20.5" customHeight="1"/>
    <row r="137" ht="20.5" customHeight="1"/>
    <row r="138" ht="20.5" customHeight="1"/>
    <row r="139" ht="20.5" customHeight="1"/>
    <row r="140" ht="20.5" customHeight="1"/>
    <row r="141" ht="20.5" customHeight="1"/>
    <row r="142" ht="20.5" customHeight="1"/>
    <row r="143" ht="20.5" customHeight="1"/>
    <row r="144" ht="20.5" customHeight="1"/>
    <row r="145" ht="20.5" customHeight="1"/>
    <row r="146" ht="20.5" customHeight="1"/>
    <row r="147" ht="20.5" customHeight="1"/>
    <row r="148" ht="20.5" customHeight="1"/>
    <row r="149" ht="20.5" customHeight="1"/>
    <row r="150" ht="20.5" customHeight="1"/>
    <row r="151" ht="20.5" customHeight="1"/>
    <row r="152" ht="20.5" customHeight="1"/>
    <row r="153" ht="20.5" customHeight="1"/>
    <row r="154" ht="20.5" customHeight="1"/>
    <row r="155" ht="20.5" customHeight="1"/>
    <row r="156" ht="20.5" customHeight="1"/>
    <row r="157" ht="20.5" customHeight="1"/>
    <row r="158" ht="20.5" customHeight="1"/>
    <row r="159" ht="20.5" customHeight="1"/>
    <row r="160" ht="20.5" customHeight="1"/>
    <row r="161" ht="20.5" customHeight="1"/>
    <row r="162" ht="20.5" customHeight="1"/>
    <row r="163" ht="20.5" customHeight="1"/>
    <row r="164" ht="20.5" customHeight="1"/>
    <row r="165" ht="20.5" customHeight="1"/>
    <row r="166" ht="20.5" customHeight="1"/>
    <row r="167" ht="20.5" customHeight="1"/>
    <row r="168" ht="20.5" customHeight="1"/>
    <row r="169" ht="20.5" customHeight="1"/>
    <row r="170" ht="20.5" customHeight="1"/>
    <row r="171" ht="20.5" customHeight="1"/>
    <row r="172" ht="20.5" customHeight="1"/>
    <row r="173" ht="20.5" customHeight="1"/>
    <row r="174" ht="20.5" customHeight="1"/>
    <row r="175" ht="20.5" customHeight="1"/>
    <row r="176" ht="20.5" customHeight="1"/>
    <row r="177" ht="20.5" customHeight="1"/>
    <row r="178" ht="20.5" customHeight="1"/>
    <row r="179" ht="20.5" customHeight="1"/>
    <row r="180" ht="20.5" customHeight="1"/>
    <row r="181" ht="20.5" customHeight="1"/>
    <row r="182" ht="20.5" customHeight="1"/>
    <row r="183" ht="20.5" customHeight="1"/>
    <row r="184" ht="20.5" customHeight="1"/>
    <row r="185" ht="20.5" customHeight="1"/>
    <row r="186" ht="20.5" customHeight="1"/>
    <row r="187" ht="20.5" customHeight="1"/>
    <row r="188" ht="20.5" customHeight="1"/>
    <row r="189" ht="20.5" customHeight="1"/>
    <row r="190" ht="20.5" customHeight="1"/>
    <row r="191" ht="20.5" customHeight="1"/>
    <row r="192" ht="20.5" customHeight="1"/>
    <row r="193" ht="20.5" customHeight="1"/>
    <row r="194" ht="20.5" customHeight="1"/>
    <row r="195" ht="20.5" customHeight="1"/>
    <row r="196" ht="20.5" customHeight="1"/>
    <row r="197" ht="20.5" customHeight="1"/>
    <row r="198" ht="20.5" customHeight="1"/>
    <row r="199" ht="20.5" customHeight="1"/>
    <row r="200" ht="20.5" customHeight="1"/>
    <row r="201" ht="20.5" customHeight="1"/>
    <row r="202" ht="20.5" customHeight="1"/>
    <row r="203" ht="20.5" customHeight="1"/>
    <row r="204" ht="20.5" customHeight="1"/>
    <row r="205" ht="20.5" customHeight="1"/>
    <row r="206" ht="20.5" customHeight="1"/>
    <row r="207" ht="20.5" customHeight="1"/>
    <row r="208" ht="20.5" customHeight="1"/>
    <row r="209" ht="20.5" customHeight="1"/>
    <row r="210" ht="20.5" customHeight="1"/>
    <row r="211" ht="20.5" customHeight="1"/>
    <row r="212" ht="20.5" customHeight="1"/>
    <row r="213" ht="20.5" customHeight="1"/>
    <row r="214" ht="20.5" customHeight="1"/>
    <row r="215" ht="20.5" customHeight="1"/>
    <row r="216" ht="20.5" customHeight="1"/>
    <row r="217" ht="20.5" customHeight="1"/>
    <row r="218" ht="20.5" customHeight="1"/>
    <row r="219" ht="20.5" customHeight="1"/>
    <row r="220" ht="20.5" customHeight="1"/>
    <row r="221" ht="20.5" customHeight="1"/>
    <row r="222" ht="20.5" customHeight="1"/>
    <row r="223" ht="20.5" customHeight="1"/>
    <row r="224" ht="20.5" customHeight="1"/>
    <row r="225" ht="20.5" customHeight="1"/>
    <row r="226" ht="20.5" customHeight="1"/>
  </sheetData>
  <sheetProtection algorithmName="SHA-512" hashValue="AKPt/WkIdjG/bQdowO5jPQDEk+De0dkyCA7R14T53RIwhHpMPlxxLcqzkDNgZP6m1RNPT5uNEath9t5Ho4YHkg==" saltValue="Wc7hhgkxyqYPnOKlBxT1IQ==" spinCount="100000" sheet="1" objects="1" scenarios="1"/>
  <mergeCells count="5">
    <mergeCell ref="B68:D68"/>
    <mergeCell ref="B29:G29"/>
    <mergeCell ref="B59:D59"/>
    <mergeCell ref="B48:D48"/>
    <mergeCell ref="B5:G5"/>
  </mergeCells>
  <hyperlinks>
    <hyperlink ref="B3" display="Content!A1"/>
  </hyperlinks>
  <pageMargins left="0.7" right="0.7" top="0.75" bottom="0.75" header="0.3" footer="0.3"/>
  <pageSetup orientation="portrait" paperSize="9" scale="75" r:id="rId2"/>
  <ignoredErrors>
    <ignoredError sqref="D35:G35" unlockedFormula="1"/>
  </ignoredErrors>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D69DBA4-E89C-40C5-9B10-1417414B66A9}">
  <sheetPr codeName="Sheet8"/>
  <dimension ref="A1:I66"/>
  <sheetViews>
    <sheetView showGridLines="0" zoomScale="75" zoomScaleNormal="75" workbookViewId="0" topLeftCell="A1">
      <selection pane="topLeft" activeCell="B2" sqref="B2"/>
    </sheetView>
  </sheetViews>
  <sheetFormatPr defaultColWidth="8.724285714285713" defaultRowHeight="13"/>
  <cols>
    <col min="1" max="1" width="5.857142857142857" style="679" customWidth="1"/>
    <col min="2" max="2" width="75.57142857142857" style="683" customWidth="1"/>
    <col min="3" max="7" width="25.571428571428573" style="735" customWidth="1"/>
    <col min="8" max="8" width="12" style="683" bestFit="1" customWidth="1"/>
    <col min="9" max="16384" width="8.714285714285714" style="683"/>
  </cols>
  <sheetData>
    <row r="1" spans="1:7" s="679" customFormat="1" ht="71" customHeight="1">
      <c r="A1" s="679">
        <v>1</v>
      </c>
      <c r="B1" s="679">
        <v>2</v>
      </c>
      <c r="C1" s="679">
        <v>3</v>
      </c>
      <c r="D1" s="679">
        <v>4</v>
      </c>
      <c r="E1" s="679">
        <v>5</v>
      </c>
      <c r="F1" s="679">
        <v>6</v>
      </c>
      <c r="G1" s="679">
        <v>7</v>
      </c>
    </row>
    <row r="2" spans="1:7" ht="22" customHeight="1">
      <c r="A2" s="680" t="s">
        <v>1511</v>
      </c>
      <c r="B2" s="681" t="str" cm="1">
        <f t="array" ref="B2">_xlfn.IFS(Content_!$D$7=1,VLOOKUP('Water resources'!$A2,Translation!$A:$S,'Water resources'!B$1,FALSE),Content_!$D$7=2,VLOOKUP('Water resources'!$A2,Translation!$A:$S,'Water resources'!B$1+6,FALSE),Content_!$D$7=3,VLOOKUP('Water resources'!$A2,Translation!$A:$S,'Water resources'!B$1+12,FALSE))</f>
        <v>Водные ресурсы</v>
      </c>
      <c r="C2" s="682"/>
      <c r="D2" s="682"/>
      <c r="E2" s="682"/>
      <c r="F2" s="682"/>
      <c r="G2" s="682"/>
    </row>
    <row r="3" spans="1:7" ht="51.5" customHeight="1">
      <c r="A3" s="680" t="s">
        <v>1512</v>
      </c>
      <c r="B3" s="854" t="str" cm="1">
        <f t="array" ref="B3">_xlfn.IFS(Content_!$D$7=1,VLOOKUP('Water resources'!$A3,Translation!$A:$S,'Water resources'!B$1,FALSE),Content_!$D$7=2,VLOOKUP('Water resources'!$A3,Translation!$A:$S,'Water resources'!B$1+6,FALSE),Content_!$D$7=3,VLOOKUP('Water resources'!$A3,Translation!$A:$S,'Water resources'!B$1+12,FALSE))</f>
        <v xml:space="preserve">Мы признаем важность ответственного управления и сохранения водных ресурсов и стремимся минимизировать риски и воздействия на воду. Согласно прогнозу Института мировых ресурсов, Казахстан относится к странам со средним или высоким уровнем дефицита водных ресурсов (20–40%), а к 2040 году войдет в число стран с чрезвычайно высоким или высоким уровнем дефицита водных ресурсов. Мы реализуем меры по повышению эффективности водопользования и по сокращению потребления воды. </v>
      </c>
      <c r="C3" s="854" t="e" cm="1">
        <f t="array" ref="C3">_xlfn.IFS(Content_!$D$7=1,VLOOKUP('SASB Content'!$A3,Translation!$A:$S,'SASB Content'!C$1,FALSE),Content_!$D$7=2,VLOOKUP('SASB Content'!$A3,Translation!$A:$S,'SASB Content'!C$1+6,FALSE),Content_!$D$7=3,VLOOKUP('SASB Content'!$A3,Translation!$A:$S,'SASB Content'!C$1+12,FALSE))</f>
        <v>#N/A</v>
      </c>
      <c r="D3" s="854" t="e" cm="1">
        <f t="array" ref="D3">_xlfn.IFS(Content_!$D$7=1,VLOOKUP('SASB Content'!$A3,Translation!$A:$S,'SASB Content'!D$1,FALSE),Content_!$D$7=2,VLOOKUP('SASB Content'!$A3,Translation!$A:$S,'SASB Content'!D$1+6,FALSE),Content_!$D$7=3,VLOOKUP('SASB Content'!$A3,Translation!$A:$S,'SASB Content'!D$1+12,FALSE))</f>
        <v>#N/A</v>
      </c>
      <c r="E3" s="854" t="e" cm="1">
        <f t="array" ref="E3">_xlfn.IFS(Content_!$D$7=1,VLOOKUP('SASB Content'!$A3,Translation!$A:$S,'SASB Content'!E$1,FALSE),Content_!$D$7=2,VLOOKUP('SASB Content'!$A3,Translation!$A:$S,'SASB Content'!E$1+6,FALSE),Content_!$D$7=3,VLOOKUP('SASB Content'!$A3,Translation!$A:$S,'SASB Content'!E$1+12,FALSE))</f>
        <v>#N/A</v>
      </c>
      <c r="F3" s="854" t="e" cm="1">
        <f t="array" ref="F3">_xlfn.IFS(Content_!$D$7=1,VLOOKUP('SASB Content'!$A3,Translation!$A:$S,'SASB Content'!F$1,FALSE),Content_!$D$7=2,VLOOKUP('SASB Content'!$A3,Translation!$A:$S,'SASB Content'!F$1+6,FALSE),Content_!$D$7=3,VLOOKUP('SASB Content'!$A3,Translation!$A:$S,'SASB Content'!F$1+12,FALSE))</f>
        <v>#N/A</v>
      </c>
      <c r="G3" s="854" t="e" cm="1">
        <f t="array" ref="G3">_xlfn.IFS(Content_!$D$7=1,VLOOKUP('SASB Content'!$A3,Translation!$A:$S,'SASB Content'!G$1,FALSE),Content_!$D$7=2,VLOOKUP('SASB Content'!$A3,Translation!$A:$S,'SASB Content'!G$1+6,FALSE),Content_!$D$7=3,VLOOKUP('SASB Content'!$A3,Translation!$A:$S,'SASB Content'!G$1+12,FALSE))</f>
        <v>#N/A</v>
      </c>
    </row>
    <row r="5" spans="1:7" ht="15.5">
      <c r="A5" s="680" t="s">
        <v>1513</v>
      </c>
      <c r="B5" s="659" t="str" cm="1">
        <f t="array" ref="B5">_xlfn.IFS(Content_!$D$7=1,VLOOKUP('Water resources'!$A5,Translation!$A:$S,'Water resources'!B$1,FALSE),Content_!$D$7=2,VLOOKUP('Water resources'!$A5,Translation!$A:$S,'Water resources'!B$1+6,FALSE),Content_!$D$7=3,VLOOKUP('Water resources'!$A5,Translation!$A:$S,'Water resources'!B$1+12,FALSE))</f>
        <v>GRI 303-3</v>
      </c>
      <c r="C5" s="602" t="str" cm="1">
        <f t="array" ref="C5">_xlfn.IFS(Content_!$D$7=1,VLOOKUP('Water resources'!$A5,Translation!$A:$S,'Water resources'!C$1,FALSE),Content_!$D$7=2,VLOOKUP('Water resources'!$A5,Translation!$A:$S,'Water resources'!C$1+6,FALSE),Content_!$D$7=3,VLOOKUP('Water resources'!$A5,Translation!$A:$S,'Water resources'!C$1+12,FALSE))</f>
        <v>Единица измерения</v>
      </c>
      <c r="D5" s="660">
        <v>2020</v>
      </c>
      <c r="E5" s="660">
        <v>2021</v>
      </c>
      <c r="F5" s="660">
        <v>2022</v>
      </c>
      <c r="G5" s="660">
        <v>2023</v>
      </c>
    </row>
    <row r="6" spans="1:7" ht="15.5">
      <c r="A6" s="680" t="s">
        <v>1514</v>
      </c>
      <c r="B6" s="684" t="str" cm="1">
        <f t="array" ref="B6">_xlfn.IFS(Content_!$D$7=1,VLOOKUP('Water resources'!$A6,Translation!$A:$S,'Water resources'!B$1,FALSE),Content_!$D$7=2,VLOOKUP('Water resources'!$A6,Translation!$A:$S,'Water resources'!B$1+6,FALSE),Content_!$D$7=3,VLOOKUP('Water resources'!$A6,Translation!$A:$S,'Water resources'!B$1+12,FALSE))</f>
        <v>Общий водозабор</v>
      </c>
      <c r="C6" s="685" t="str" cm="1">
        <f t="array" ref="C6">_xlfn.IFS(Content_!$D$7=1,VLOOKUP('Water resources'!$A6,Translation!$A:$S,'Water resources'!C$1,FALSE),Content_!$D$7=2,VLOOKUP('Water resources'!$A6,Translation!$A:$S,'Water resources'!C$1+6,FALSE),Content_!$D$7=3,VLOOKUP('Water resources'!$A6,Translation!$A:$S,'Water resources'!C$1+12,FALSE))</f>
        <v>Мл</v>
      </c>
      <c r="D6" s="686">
        <v>6.887072544E7</v>
      </c>
      <c r="E6" s="686">
        <v>6.407756239E7</v>
      </c>
      <c r="F6" s="686">
        <v>6.376222598E7</v>
      </c>
      <c r="G6" s="687">
        <v>6.392374206E7</v>
      </c>
    </row>
    <row r="7" spans="1:8" ht="15.5">
      <c r="A7" s="680" t="s">
        <v>1515</v>
      </c>
      <c r="B7" s="688" t="str" cm="1">
        <f t="array" ref="B7">_xlfn.IFS(Content_!$D$7=1,VLOOKUP('Water resources'!$A7,Translation!$A:$S,'Water resources'!B$1,FALSE),Content_!$D$7=2,VLOOKUP('Water resources'!$A7,Translation!$A:$S,'Water resources'!B$1+6,FALSE),Content_!$D$7=3,VLOOKUP('Water resources'!$A7,Translation!$A:$S,'Water resources'!B$1+12,FALSE))</f>
        <v>по типу источника:</v>
      </c>
      <c r="C7" s="674"/>
      <c r="D7" s="689"/>
      <c r="E7" s="689"/>
      <c r="F7" s="689"/>
      <c r="G7" s="689"/>
      <c r="H7" s="690"/>
    </row>
    <row r="8" spans="1:7" ht="15.5">
      <c r="A8" s="680" t="s">
        <v>1516</v>
      </c>
      <c r="B8" s="616" t="str" cm="1">
        <f t="array" ref="B8">_xlfn.IFS(Content_!$D$7=1,VLOOKUP('Water resources'!$A8,Translation!$A:$S,'Water resources'!B$1,FALSE),Content_!$D$7=2,VLOOKUP('Water resources'!$A8,Translation!$A:$S,'Water resources'!B$1+6,FALSE),Content_!$D$7=3,VLOOKUP('Water resources'!$A8,Translation!$A:$S,'Water resources'!B$1+12,FALSE))</f>
        <v>поверхностные водные объекты</v>
      </c>
      <c r="C8" s="363" t="str" cm="1">
        <f t="array" ref="C8">_xlfn.IFS(Content_!$D$7=1,VLOOKUP('Water resources'!$A8,Translation!$A:$S,'Water resources'!C$1,FALSE),Content_!$D$7=2,VLOOKUP('Water resources'!$A8,Translation!$A:$S,'Water resources'!C$1+6,FALSE),Content_!$D$7=3,VLOOKUP('Water resources'!$A8,Translation!$A:$S,'Water resources'!C$1+12,FALSE))</f>
        <v>Мл</v>
      </c>
      <c r="D8" s="632">
        <v>6.86330351E7</v>
      </c>
      <c r="E8" s="632">
        <v>63833110</v>
      </c>
      <c r="F8" s="632">
        <v>6.35104649E7</v>
      </c>
      <c r="G8" s="633">
        <v>6.36747925E7</v>
      </c>
    </row>
    <row r="9" spans="1:7" ht="15.5">
      <c r="A9" s="680" t="s">
        <v>1517</v>
      </c>
      <c r="B9" s="616" t="str" cm="1">
        <f t="array" ref="B9">_xlfn.IFS(Content_!$D$7=1,VLOOKUP('Water resources'!$A9,Translation!$A:$S,'Water resources'!B$1,FALSE),Content_!$D$7=2,VLOOKUP('Water resources'!$A9,Translation!$A:$S,'Water resources'!B$1+6,FALSE),Content_!$D$7=3,VLOOKUP('Water resources'!$A9,Translation!$A:$S,'Water resources'!B$1+12,FALSE))</f>
        <v>подземные водные объекты</v>
      </c>
      <c r="C9" s="363" t="str" cm="1">
        <f t="array" ref="C9">_xlfn.IFS(Content_!$D$7=1,VLOOKUP('Water resources'!$A9,Translation!$A:$S,'Water resources'!C$1,FALSE),Content_!$D$7=2,VLOOKUP('Water resources'!$A9,Translation!$A:$S,'Water resources'!C$1+6,FALSE),Content_!$D$7=3,VLOOKUP('Water resources'!$A9,Translation!$A:$S,'Water resources'!C$1+12,FALSE))</f>
        <v>Мл</v>
      </c>
      <c r="D9" s="632">
        <v>48952.40</v>
      </c>
      <c r="E9" s="632">
        <v>45891.30</v>
      </c>
      <c r="F9" s="632">
        <v>40941.10</v>
      </c>
      <c r="G9" s="633">
        <v>40131.2</v>
      </c>
    </row>
    <row r="10" spans="1:7" ht="15.5">
      <c r="A10" s="680" t="s">
        <v>1518</v>
      </c>
      <c r="B10" s="616" t="str" cm="1">
        <f t="array" ref="B10">_xlfn.IFS(Content_!$D$7=1,VLOOKUP('Water resources'!$A10,Translation!$A:$S,'Water resources'!B$1,FALSE),Content_!$D$7=2,VLOOKUP('Water resources'!$A10,Translation!$A:$S,'Water resources'!B$1+6,FALSE),Content_!$D$7=3,VLOOKUP('Water resources'!$A10,Translation!$A:$S,'Water resources'!B$1+12,FALSE))</f>
        <v>городские системы водоснабжения</v>
      </c>
      <c r="C10" s="363" t="str" cm="1">
        <f t="array" ref="C10">_xlfn.IFS(Content_!$D$7=1,VLOOKUP('Water resources'!$A10,Translation!$A:$S,'Water resources'!C$1,FALSE),Content_!$D$7=2,VLOOKUP('Water resources'!$A10,Translation!$A:$S,'Water resources'!C$1+6,FALSE),Content_!$D$7=3,VLOOKUP('Water resources'!$A10,Translation!$A:$S,'Water resources'!C$1+12,FALSE))</f>
        <v>Мл</v>
      </c>
      <c r="D10" s="632">
        <v>41138.50</v>
      </c>
      <c r="E10" s="632">
        <v>45764.80</v>
      </c>
      <c r="F10" s="632">
        <v>50592.60</v>
      </c>
      <c r="G10" s="633">
        <v>52555.80</v>
      </c>
    </row>
    <row r="11" spans="1:7" ht="15.5">
      <c r="A11" s="680" t="s">
        <v>1519</v>
      </c>
      <c r="B11" s="616" t="str" cm="1">
        <f t="array" ref="B11">_xlfn.IFS(Content_!$D$7=1,VLOOKUP('Water resources'!$A11,Translation!$A:$S,'Water resources'!B$1,FALSE),Content_!$D$7=2,VLOOKUP('Water resources'!$A11,Translation!$A:$S,'Water resources'!B$1+6,FALSE),Content_!$D$7=3,VLOOKUP('Water resources'!$A11,Translation!$A:$S,'Water resources'!B$1+12,FALSE))</f>
        <v>попутно-пластовые воды</v>
      </c>
      <c r="C11" s="363" t="str" cm="1">
        <f t="array" ref="C11">_xlfn.IFS(Content_!$D$7=1,VLOOKUP('Water resources'!$A11,Translation!$A:$S,'Water resources'!C$1,FALSE),Content_!$D$7=2,VLOOKUP('Water resources'!$A11,Translation!$A:$S,'Water resources'!C$1+6,FALSE),Content_!$D$7=3,VLOOKUP('Water resources'!$A11,Translation!$A:$S,'Water resources'!C$1+12,FALSE))</f>
        <v>Мл</v>
      </c>
      <c r="D11" s="632">
        <v>125000</v>
      </c>
      <c r="E11" s="632">
        <v>131050</v>
      </c>
      <c r="F11" s="632">
        <v>136520</v>
      </c>
      <c r="G11" s="633">
        <v>136960</v>
      </c>
    </row>
    <row r="12" spans="1:7" ht="15.5">
      <c r="A12" s="680" t="s">
        <v>1520</v>
      </c>
      <c r="B12" s="616" t="str" cm="1">
        <f t="array" ref="B12">_xlfn.IFS(Content_!$D$7=1,VLOOKUP('Water resources'!$A12,Translation!$A:$S,'Water resources'!B$1,FALSE),Content_!$D$7=2,VLOOKUP('Water resources'!$A12,Translation!$A:$S,'Water resources'!B$1+6,FALSE),Content_!$D$7=3,VLOOKUP('Water resources'!$A12,Translation!$A:$S,'Water resources'!B$1+12,FALSE))</f>
        <v>воды сторонних организаций</v>
      </c>
      <c r="C12" s="363" t="str" cm="1">
        <f t="array" ref="C12">_xlfn.IFS(Content_!$D$7=1,VLOOKUP('Water resources'!$A12,Translation!$A:$S,'Water resources'!C$1,FALSE),Content_!$D$7=2,VLOOKUP('Water resources'!$A12,Translation!$A:$S,'Water resources'!C$1+6,FALSE),Content_!$D$7=3,VLOOKUP('Water resources'!$A12,Translation!$A:$S,'Water resources'!C$1+12,FALSE))</f>
        <v>Мл</v>
      </c>
      <c r="D12" s="632">
        <v>946.30</v>
      </c>
      <c r="E12" s="632">
        <v>1005.40</v>
      </c>
      <c r="F12" s="632">
        <v>2575.40</v>
      </c>
      <c r="G12" s="633">
        <v>2832.80</v>
      </c>
    </row>
    <row r="13" spans="1:7" ht="15.5">
      <c r="A13" s="680" t="s">
        <v>1521</v>
      </c>
      <c r="B13" s="616" t="str" cm="1">
        <f t="array" ref="B13">_xlfn.IFS(Content_!$D$7=1,VLOOKUP('Water resources'!$A13,Translation!$A:$S,'Water resources'!B$1,FALSE),Content_!$D$7=2,VLOOKUP('Water resources'!$A13,Translation!$A:$S,'Water resources'!B$1+6,FALSE),Content_!$D$7=3,VLOOKUP('Water resources'!$A13,Translation!$A:$S,'Water resources'!B$1+12,FALSE))</f>
        <v>другие системы водоснабжения</v>
      </c>
      <c r="C13" s="363" t="str" cm="1">
        <f t="array" ref="C13">_xlfn.IFS(Content_!$D$7=1,VLOOKUP('Water resources'!$A13,Translation!$A:$S,'Water resources'!C$1,FALSE),Content_!$D$7=2,VLOOKUP('Water resources'!$A13,Translation!$A:$S,'Water resources'!C$1+6,FALSE),Content_!$D$7=3,VLOOKUP('Water resources'!$A13,Translation!$A:$S,'Water resources'!C$1+12,FALSE))</f>
        <v>Мл</v>
      </c>
      <c r="D13" s="632">
        <v>21653.20</v>
      </c>
      <c r="E13" s="632">
        <v>20741</v>
      </c>
      <c r="F13" s="632">
        <v>21132</v>
      </c>
      <c r="G13" s="633">
        <v>16469.70</v>
      </c>
    </row>
    <row r="14" spans="1:7" ht="15.5">
      <c r="A14" s="680" t="s">
        <v>1522</v>
      </c>
      <c r="B14" s="691" t="str" cm="1">
        <f t="array" ref="B14">_xlfn.IFS(Content_!$D$7=1,VLOOKUP('Water resources'!$A14,Translation!$A:$S,'Water resources'!B$1,FALSE),Content_!$D$7=2,VLOOKUP('Water resources'!$A14,Translation!$A:$S,'Water resources'!B$1+6,FALSE),Content_!$D$7=3,VLOOKUP('Water resources'!$A14,Translation!$A:$S,'Water resources'!B$1+12,FALSE))</f>
        <v>по типу деятельности:</v>
      </c>
      <c r="C14" s="470"/>
      <c r="D14" s="692"/>
      <c r="E14" s="692"/>
      <c r="F14" s="692"/>
      <c r="G14" s="692"/>
    </row>
    <row r="15" spans="1:7" ht="15.5">
      <c r="A15" s="680" t="s">
        <v>1523</v>
      </c>
      <c r="B15" s="616" t="str" cm="1">
        <f t="array" ref="B15">_xlfn.IFS(Content_!$D$7=1,VLOOKUP('Water resources'!$A15,Translation!$A:$S,'Water resources'!B$1,FALSE),Content_!$D$7=2,VLOOKUP('Water resources'!$A15,Translation!$A:$S,'Water resources'!B$1+6,FALSE),Content_!$D$7=3,VLOOKUP('Water resources'!$A15,Translation!$A:$S,'Water resources'!B$1+12,FALSE))</f>
        <v>Нужды производственных компаний Фонда*</v>
      </c>
      <c r="C15" s="363" t="str" cm="1">
        <f t="array" ref="C15">_xlfn.IFS(Content_!$D$7=1,VLOOKUP('Water resources'!$A15,Translation!$A:$S,'Water resources'!C$1,FALSE),Content_!$D$7=2,VLOOKUP('Water resources'!$A15,Translation!$A:$S,'Water resources'!C$1+6,FALSE),Content_!$D$7=3,VLOOKUP('Water resources'!$A15,Translation!$A:$S,'Water resources'!C$1+12,FALSE))</f>
        <v>Мл</v>
      </c>
      <c r="D15" s="693">
        <v>297807.34</v>
      </c>
      <c r="E15" s="693">
        <v>315928.19</v>
      </c>
      <c r="F15" s="693">
        <v>316129.35</v>
      </c>
      <c r="G15" s="694">
        <v>331317.26</v>
      </c>
    </row>
    <row r="16" spans="1:8" ht="15.5">
      <c r="A16" s="680" t="s">
        <v>1524</v>
      </c>
      <c r="B16" s="616" t="str" cm="1">
        <f t="array" ref="B16">_xlfn.IFS(Content_!$D$7=1,VLOOKUP('Water resources'!$A16,Translation!$A:$S,'Water resources'!B$1,FALSE),Content_!$D$7=2,VLOOKUP('Water resources'!$A16,Translation!$A:$S,'Water resources'!B$1+6,FALSE),Content_!$D$7=3,VLOOKUP('Water resources'!$A16,Translation!$A:$S,'Water resources'!B$1+12,FALSE))</f>
        <v>Приведения в действие гидрогенераторов ГЭС</v>
      </c>
      <c r="C16" s="363" t="str" cm="1">
        <f t="array" ref="C16">_xlfn.IFS(Content_!$D$7=1,VLOOKUP('Water resources'!$A16,Translation!$A:$S,'Water resources'!C$1,FALSE),Content_!$D$7=2,VLOOKUP('Water resources'!$A16,Translation!$A:$S,'Water resources'!C$1+6,FALSE),Content_!$D$7=3,VLOOKUP('Water resources'!$A16,Translation!$A:$S,'Water resources'!C$1+12,FALSE))</f>
        <v>Мл</v>
      </c>
      <c r="D16" s="693">
        <v>6.84479181E7</v>
      </c>
      <c r="E16" s="693">
        <v>6.36305842E7</v>
      </c>
      <c r="F16" s="693">
        <v>6.330957663E7</v>
      </c>
      <c r="G16" s="694">
        <v>6.34554648E7</v>
      </c>
      <c r="H16" s="690"/>
    </row>
    <row r="17" spans="1:7" ht="15.5">
      <c r="A17" s="680" t="s">
        <v>1525</v>
      </c>
      <c r="B17" s="616" t="str" cm="1">
        <f t="array" ref="B17">_xlfn.IFS(Content_!$D$7=1,VLOOKUP('Water resources'!$A17,Translation!$A:$S,'Water resources'!B$1,FALSE),Content_!$D$7=2,VLOOKUP('Water resources'!$A17,Translation!$A:$S,'Water resources'!B$1+6,FALSE),Content_!$D$7=3,VLOOKUP('Water resources'!$A17,Translation!$A:$S,'Water resources'!B$1+12,FALSE))</f>
        <v>Поддержание пластового давления</v>
      </c>
      <c r="C17" s="363" t="str" cm="1">
        <f t="array" ref="C17">_xlfn.IFS(Content_!$D$7=1,VLOOKUP('Water resources'!$A17,Translation!$A:$S,'Water resources'!C$1,FALSE),Content_!$D$7=2,VLOOKUP('Water resources'!$A17,Translation!$A:$S,'Water resources'!C$1+6,FALSE),Content_!$D$7=3,VLOOKUP('Water resources'!$A17,Translation!$A:$S,'Water resources'!C$1+12,FALSE))</f>
        <v>Мл</v>
      </c>
      <c r="D17" s="693">
        <v>125000</v>
      </c>
      <c r="E17" s="693">
        <v>131050</v>
      </c>
      <c r="F17" s="693">
        <v>136520</v>
      </c>
      <c r="G17" s="694">
        <v>136960</v>
      </c>
    </row>
    <row r="18" spans="1:7" ht="15.5">
      <c r="A18" s="680" t="s">
        <v>1526</v>
      </c>
      <c r="B18" s="691" t="str" cm="1">
        <f t="array" ref="B18">_xlfn.IFS(Content_!$D$7=1,VLOOKUP('Water resources'!$A18,Translation!$A:$S,'Water resources'!B$1,FALSE),Content_!$D$7=2,VLOOKUP('Water resources'!$A18,Translation!$A:$S,'Water resources'!B$1+6,FALSE),Content_!$D$7=3,VLOOKUP('Water resources'!$A18,Translation!$A:$S,'Water resources'!B$1+12,FALSE))</f>
        <v>по типу минерализации:</v>
      </c>
      <c r="C18" s="470"/>
      <c r="D18" s="695"/>
      <c r="E18" s="695"/>
      <c r="F18" s="695"/>
      <c r="G18" s="695"/>
    </row>
    <row r="19" spans="1:7" ht="15.5">
      <c r="A19" s="680" t="s">
        <v>1527</v>
      </c>
      <c r="B19" s="696" t="str" cm="1">
        <f t="array" ref="B19">_xlfn.IFS(Content_!$D$7=1,VLOOKUP('Water resources'!$A19,Translation!$A:$S,'Water resources'!B$1,FALSE),Content_!$D$7=2,VLOOKUP('Water resources'!$A19,Translation!$A:$S,'Water resources'!B$1+6,FALSE),Content_!$D$7=3,VLOOKUP('Water resources'!$A19,Translation!$A:$S,'Water resources'!B$1+12,FALSE))</f>
        <v>пресная вода</v>
      </c>
      <c r="C19" s="435" t="str" cm="1">
        <f t="array" ref="C19">_xlfn.IFS(Content_!$D$7=1,VLOOKUP('Water resources'!$A19,Translation!$A:$S,'Water resources'!C$1,FALSE),Content_!$D$7=2,VLOOKUP('Water resources'!$A19,Translation!$A:$S,'Water resources'!C$1+6,FALSE),Content_!$D$7=3,VLOOKUP('Water resources'!$A19,Translation!$A:$S,'Water resources'!C$1+12,FALSE))</f>
        <v>Мл</v>
      </c>
      <c r="D19" s="697">
        <v>6.868690639E7</v>
      </c>
      <c r="E19" s="697">
        <v>6.388123165E7</v>
      </c>
      <c r="F19" s="697">
        <v>6.35663972E7</v>
      </c>
      <c r="G19" s="698">
        <v>6.373469074E7</v>
      </c>
    </row>
    <row r="20" spans="1:8" ht="15.5">
      <c r="A20" s="680" t="s">
        <v>1528</v>
      </c>
      <c r="B20" s="699" t="str" cm="1">
        <f t="array" ref="B20">_xlfn.IFS(Content_!$D$7=1,VLOOKUP('Water resources'!$A20,Translation!$A:$S,'Water resources'!B$1,FALSE),Content_!$D$7=2,VLOOKUP('Water resources'!$A20,Translation!$A:$S,'Water resources'!B$1+6,FALSE),Content_!$D$7=3,VLOOKUP('Water resources'!$A20,Translation!$A:$S,'Water resources'!B$1+12,FALSE))</f>
        <v>другая вода</v>
      </c>
      <c r="C20" s="678" t="str" cm="1">
        <f t="array" ref="C20">_xlfn.IFS(Content_!$D$7=1,VLOOKUP('Water resources'!$A20,Translation!$A:$S,'Water resources'!C$1,FALSE),Content_!$D$7=2,VLOOKUP('Water resources'!$A20,Translation!$A:$S,'Water resources'!C$1+6,FALSE),Content_!$D$7=3,VLOOKUP('Water resources'!$A20,Translation!$A:$S,'Water resources'!C$1+12,FALSE))</f>
        <v>Мл</v>
      </c>
      <c r="D20" s="700">
        <v>183819.05</v>
      </c>
      <c r="E20" s="700">
        <v>196330.74</v>
      </c>
      <c r="F20" s="700">
        <v>195828.78</v>
      </c>
      <c r="G20" s="701">
        <v>189051.33</v>
      </c>
      <c r="H20" s="690"/>
    </row>
    <row r="21" spans="1:8" ht="14">
      <c r="A21" s="680" t="s">
        <v>1529</v>
      </c>
      <c r="B21" s="702" t="str" cm="1">
        <f t="array" ref="B21">_xlfn.IFS(Content_!$D$7=1,VLOOKUP('Water resources'!$A21,Translation!$A:$S,'Water resources'!B$1,FALSE),Content_!$D$7=2,VLOOKUP('Water resources'!$A21,Translation!$A:$S,'Water resources'!B$1+6,FALSE),Content_!$D$7=3,VLOOKUP('Water resources'!$A21,Translation!$A:$S,'Water resources'!B$1+12,FALSE))</f>
        <v>* Водозабор без учета ГЭС</v>
      </c>
      <c r="C21" s="703" cm="1">
        <f t="array" ref="C21">_xlfn.IFS(Content_!$D$7=1,VLOOKUP('Water resources'!$A21,Translation!$A:$S,'Water resources'!C$1,FALSE),Content_!$D$7=2,VLOOKUP('Water resources'!$A21,Translation!$A:$S,'Water resources'!C$1+6,FALSE),Content_!$D$7=3,VLOOKUP('Water resources'!$A21,Translation!$A:$S,'Water resources'!C$1+12,FALSE))</f>
        <v>0</v>
      </c>
      <c r="D21" s="704"/>
      <c r="E21" s="704"/>
      <c r="F21" s="704"/>
      <c r="G21" s="704"/>
      <c r="H21" s="690"/>
    </row>
    <row r="22" spans="1:8" ht="15.5">
      <c r="A22" s="680" t="s">
        <v>1530</v>
      </c>
      <c r="B22" s="601" t="s">
        <v>1014</v>
      </c>
      <c r="C22" s="602" t="str" cm="1">
        <f t="array" ref="C22">_xlfn.IFS(Content_!$D$7=1,VLOOKUP('Water resources'!$A22,Translation!$A:$S,'Water resources'!C$1,FALSE),Content_!$D$7=2,VLOOKUP('Water resources'!$A22,Translation!$A:$S,'Water resources'!C$1+6,FALSE),Content_!$D$7=3,VLOOKUP('Water resources'!$A22,Translation!$A:$S,'Water resources'!C$1+12,FALSE))</f>
        <v>Единица измерения</v>
      </c>
      <c r="D22" s="660">
        <v>2020</v>
      </c>
      <c r="E22" s="660">
        <v>2021</v>
      </c>
      <c r="F22" s="660">
        <v>2022</v>
      </c>
      <c r="G22" s="660">
        <v>2023</v>
      </c>
      <c r="H22" s="690"/>
    </row>
    <row r="23" spans="1:7" ht="15.5">
      <c r="A23" s="680" t="s">
        <v>1531</v>
      </c>
      <c r="B23" s="705" t="str" cm="1">
        <f t="array" ref="B23">_xlfn.IFS(Content_!$D$7=1,VLOOKUP('Water resources'!$A23,Translation!$A:$S,'Water resources'!B$1,FALSE),Content_!$D$7=2,VLOOKUP('Water resources'!$A23,Translation!$A:$S,'Water resources'!B$1+6,FALSE),Content_!$D$7=3,VLOOKUP('Water resources'!$A23,Translation!$A:$S,'Water resources'!B$1+12,FALSE))</f>
        <v xml:space="preserve">Водозабор в регионах с дефицитом* воды </v>
      </c>
      <c r="C23" s="685" t="str" cm="1">
        <f t="array" ref="C23">_xlfn.IFS(Content_!$D$7=1,VLOOKUP('Water resources'!$A23,Translation!$A:$S,'Water resources'!C$1,FALSE),Content_!$D$7=2,VLOOKUP('Water resources'!$A23,Translation!$A:$S,'Water resources'!C$1+6,FALSE),Content_!$D$7=3,VLOOKUP('Water resources'!$A23,Translation!$A:$S,'Water resources'!C$1+12,FALSE))</f>
        <v>Мл</v>
      </c>
      <c r="D23" s="686">
        <v>34783.16</v>
      </c>
      <c r="E23" s="686">
        <v>32847.25</v>
      </c>
      <c r="F23" s="686">
        <v>32456.52</v>
      </c>
      <c r="G23" s="687">
        <v>29651.11</v>
      </c>
    </row>
    <row r="24" spans="1:7" ht="15.5">
      <c r="A24" s="680" t="s">
        <v>1532</v>
      </c>
      <c r="B24" s="688" t="str" cm="1">
        <f t="array" ref="B24">_xlfn.IFS(Content_!$D$7=1,VLOOKUP('Water resources'!$A24,Translation!$A:$S,'Water resources'!B$1,FALSE),Content_!$D$7=2,VLOOKUP('Water resources'!$A24,Translation!$A:$S,'Water resources'!B$1+6,FALSE),Content_!$D$7=3,VLOOKUP('Water resources'!$A24,Translation!$A:$S,'Water resources'!B$1+12,FALSE))</f>
        <v>по типу источника:</v>
      </c>
      <c r="C24" s="674"/>
      <c r="D24" s="689"/>
      <c r="E24" s="689"/>
      <c r="F24" s="689"/>
      <c r="G24" s="689"/>
    </row>
    <row r="25" spans="1:7" ht="15.5">
      <c r="A25" s="680" t="s">
        <v>1533</v>
      </c>
      <c r="B25" s="706" t="str" cm="1">
        <f t="array" ref="B25">_xlfn.IFS(Content_!$D$7=1,VLOOKUP('Water resources'!$A25,Translation!$A:$S,'Water resources'!B$1,FALSE),Content_!$D$7=2,VLOOKUP('Water resources'!$A25,Translation!$A:$S,'Water resources'!B$1+6,FALSE),Content_!$D$7=3,VLOOKUP('Water resources'!$A25,Translation!$A:$S,'Water resources'!B$1+12,FALSE))</f>
        <v>поверхностные водные объекты</v>
      </c>
      <c r="C25" s="707" t="str" cm="1">
        <f t="array" ref="C25">_xlfn.IFS(Content_!$D$7=1,VLOOKUP('Water resources'!$A25,Translation!$A:$S,'Water resources'!C$1,FALSE),Content_!$D$7=2,VLOOKUP('Water resources'!$A25,Translation!$A:$S,'Water resources'!C$1+6,FALSE),Content_!$D$7=3,VLOOKUP('Water resources'!$A25,Translation!$A:$S,'Water resources'!C$1+12,FALSE))</f>
        <v>Мл</v>
      </c>
      <c r="D25" s="693">
        <v>6926.77</v>
      </c>
      <c r="E25" s="693">
        <v>7556.92</v>
      </c>
      <c r="F25" s="693">
        <v>6830.82</v>
      </c>
      <c r="G25" s="694">
        <v>4527.36</v>
      </c>
    </row>
    <row r="26" spans="1:7" ht="15.5">
      <c r="A26" s="680" t="s">
        <v>1534</v>
      </c>
      <c r="B26" s="706" t="str" cm="1">
        <f t="array" ref="B26">_xlfn.IFS(Content_!$D$7=1,VLOOKUP('Water resources'!$A26,Translation!$A:$S,'Water resources'!B$1,FALSE),Content_!$D$7=2,VLOOKUP('Water resources'!$A26,Translation!$A:$S,'Water resources'!B$1+6,FALSE),Content_!$D$7=3,VLOOKUP('Water resources'!$A26,Translation!$A:$S,'Water resources'!B$1+12,FALSE))</f>
        <v>подземные водные объекты</v>
      </c>
      <c r="C26" s="707" t="str" cm="1">
        <f t="array" ref="C26">_xlfn.IFS(Content_!$D$7=1,VLOOKUP('Water resources'!$A26,Translation!$A:$S,'Water resources'!C$1,FALSE),Content_!$D$7=2,VLOOKUP('Water resources'!$A26,Translation!$A:$S,'Water resources'!C$1+6,FALSE),Content_!$D$7=3,VLOOKUP('Water resources'!$A26,Translation!$A:$S,'Water resources'!C$1+12,FALSE))</f>
        <v>Мл</v>
      </c>
      <c r="D26" s="693">
        <v>25638.33</v>
      </c>
      <c r="E26" s="693">
        <v>22679.60</v>
      </c>
      <c r="F26" s="693">
        <v>18616.83</v>
      </c>
      <c r="G26" s="694">
        <v>18153.67</v>
      </c>
    </row>
    <row r="27" spans="1:7" ht="15.5">
      <c r="A27" s="680" t="s">
        <v>1535</v>
      </c>
      <c r="B27" s="706" t="str" cm="1">
        <f t="array" ref="B27">_xlfn.IFS(Content_!$D$7=1,VLOOKUP('Water resources'!$A27,Translation!$A:$S,'Water resources'!B$1,FALSE),Content_!$D$7=2,VLOOKUP('Water resources'!$A27,Translation!$A:$S,'Water resources'!B$1+6,FALSE),Content_!$D$7=3,VLOOKUP('Water resources'!$A27,Translation!$A:$S,'Water resources'!B$1+12,FALSE))</f>
        <v>городские системы водоснабжения</v>
      </c>
      <c r="C27" s="707" t="str" cm="1">
        <f t="array" ref="C27">_xlfn.IFS(Content_!$D$7=1,VLOOKUP('Water resources'!$A27,Translation!$A:$S,'Water resources'!C$1,FALSE),Content_!$D$7=2,VLOOKUP('Water resources'!$A27,Translation!$A:$S,'Water resources'!C$1+6,FALSE),Content_!$D$7=3,VLOOKUP('Water resources'!$A27,Translation!$A:$S,'Water resources'!C$1+12,FALSE))</f>
        <v>Мл</v>
      </c>
      <c r="D27" s="693">
        <v>1955.46</v>
      </c>
      <c r="E27" s="693">
        <v>1967.26</v>
      </c>
      <c r="F27" s="693">
        <v>5945.71</v>
      </c>
      <c r="G27" s="694">
        <v>6010.74</v>
      </c>
    </row>
    <row r="28" spans="1:7" ht="15.5">
      <c r="A28" s="680" t="s">
        <v>1536</v>
      </c>
      <c r="B28" s="635" t="str" cm="1">
        <f t="array" ref="B28">_xlfn.IFS(Content_!$D$7=1,VLOOKUP('Water resources'!$A28,Translation!$A:$S,'Water resources'!B$1,FALSE),Content_!$D$7=2,VLOOKUP('Water resources'!$A28,Translation!$A:$S,'Water resources'!B$1+6,FALSE),Content_!$D$7=3,VLOOKUP('Water resources'!$A28,Translation!$A:$S,'Water resources'!B$1+12,FALSE))</f>
        <v>воды сторонних организаций</v>
      </c>
      <c r="C28" s="396" t="str" cm="1">
        <f t="array" ref="C28">_xlfn.IFS(Content_!$D$7=1,VLOOKUP('Water resources'!$A28,Translation!$A:$S,'Water resources'!C$1,FALSE),Content_!$D$7=2,VLOOKUP('Water resources'!$A28,Translation!$A:$S,'Water resources'!C$1+6,FALSE),Content_!$D$7=3,VLOOKUP('Water resources'!$A28,Translation!$A:$S,'Water resources'!C$1+12,FALSE))</f>
        <v>Мл</v>
      </c>
      <c r="D28" s="693">
        <v>36.60</v>
      </c>
      <c r="E28" s="693">
        <v>38.50</v>
      </c>
      <c r="F28" s="693">
        <v>44.19</v>
      </c>
      <c r="G28" s="694">
        <v>45.39</v>
      </c>
    </row>
    <row r="29" spans="1:7" ht="15.5">
      <c r="A29" s="680" t="s">
        <v>1537</v>
      </c>
      <c r="B29" s="635" t="str" cm="1">
        <f t="array" ref="B29">_xlfn.IFS(Content_!$D$7=1,VLOOKUP('Water resources'!$A29,Translation!$A:$S,'Water resources'!B$1,FALSE),Content_!$D$7=2,VLOOKUP('Water resources'!$A29,Translation!$A:$S,'Water resources'!B$1+6,FALSE),Content_!$D$7=3,VLOOKUP('Water resources'!$A29,Translation!$A:$S,'Water resources'!B$1+12,FALSE))</f>
        <v>другие системы водоснабжения</v>
      </c>
      <c r="C29" s="396" t="str" cm="1">
        <f t="array" ref="C29">_xlfn.IFS(Content_!$D$7=1,VLOOKUP('Water resources'!$A29,Translation!$A:$S,'Water resources'!C$1,FALSE),Content_!$D$7=2,VLOOKUP('Water resources'!$A29,Translation!$A:$S,'Water resources'!C$1+6,FALSE),Content_!$D$7=3,VLOOKUP('Water resources'!$A29,Translation!$A:$S,'Water resources'!C$1+12,FALSE))</f>
        <v>Мл</v>
      </c>
      <c r="D29" s="693">
        <v>226</v>
      </c>
      <c r="E29" s="693">
        <v>604.98</v>
      </c>
      <c r="F29" s="693">
        <v>1018.96</v>
      </c>
      <c r="G29" s="694">
        <v>913.96</v>
      </c>
    </row>
    <row r="30" spans="1:7" ht="15.5">
      <c r="A30" s="680" t="s">
        <v>1538</v>
      </c>
      <c r="B30" s="688" t="str" cm="1">
        <f t="array" ref="B30">_xlfn.IFS(Content_!$D$7=1,VLOOKUP('Water resources'!$A30,Translation!$A:$S,'Water resources'!B$1,FALSE),Content_!$D$7=2,VLOOKUP('Water resources'!$A30,Translation!$A:$S,'Water resources'!B$1+6,FALSE),Content_!$D$7=3,VLOOKUP('Water resources'!$A30,Translation!$A:$S,'Water resources'!B$1+12,FALSE))</f>
        <v>по типу минерализации:</v>
      </c>
      <c r="C30" s="674"/>
      <c r="D30" s="695"/>
      <c r="E30" s="695"/>
      <c r="F30" s="695"/>
      <c r="G30" s="695"/>
    </row>
    <row r="31" spans="1:7" ht="15.5">
      <c r="A31" s="680" t="s">
        <v>1539</v>
      </c>
      <c r="B31" s="708" t="str" cm="1">
        <f t="array" ref="B31">_xlfn.IFS(Content_!$D$7=1,VLOOKUP('Water resources'!$A31,Translation!$A:$S,'Water resources'!B$1,FALSE),Content_!$D$7=2,VLOOKUP('Water resources'!$A31,Translation!$A:$S,'Water resources'!B$1+6,FALSE),Content_!$D$7=3,VLOOKUP('Water resources'!$A31,Translation!$A:$S,'Water resources'!B$1+12,FALSE))</f>
        <v>пресная вода</v>
      </c>
      <c r="C31" s="709" t="str" cm="1">
        <f t="array" ref="C31">_xlfn.IFS(Content_!$D$7=1,VLOOKUP('Water resources'!$A31,Translation!$A:$S,'Water resources'!C$1,FALSE),Content_!$D$7=2,VLOOKUP('Water resources'!$A31,Translation!$A:$S,'Water resources'!C$1+6,FALSE),Content_!$D$7=3,VLOOKUP('Water resources'!$A31,Translation!$A:$S,'Water resources'!C$1+12,FALSE))</f>
        <v>Мл</v>
      </c>
      <c r="D31" s="697">
        <v>14863.84</v>
      </c>
      <c r="E31" s="697">
        <v>8461.59</v>
      </c>
      <c r="F31" s="697">
        <v>14347.26</v>
      </c>
      <c r="G31" s="698">
        <v>13207.48</v>
      </c>
    </row>
    <row r="32" spans="1:7" ht="15.5">
      <c r="A32" s="680" t="s">
        <v>1540</v>
      </c>
      <c r="B32" s="710" t="str" cm="1">
        <f t="array" ref="B32">_xlfn.IFS(Content_!$D$7=1,VLOOKUP('Water resources'!$A32,Translation!$A:$S,'Water resources'!B$1,FALSE),Content_!$D$7=2,VLOOKUP('Water resources'!$A32,Translation!$A:$S,'Water resources'!B$1+6,FALSE),Content_!$D$7=3,VLOOKUP('Water resources'!$A32,Translation!$A:$S,'Water resources'!B$1+12,FALSE))</f>
        <v>другая вода</v>
      </c>
      <c r="C32" s="711" t="str" cm="1">
        <f t="array" ref="C32">_xlfn.IFS(Content_!$D$7=1,VLOOKUP('Water resources'!$A32,Translation!$A:$S,'Water resources'!C$1,FALSE),Content_!$D$7=2,VLOOKUP('Water resources'!$A32,Translation!$A:$S,'Water resources'!C$1+6,FALSE),Content_!$D$7=3,VLOOKUP('Water resources'!$A32,Translation!$A:$S,'Water resources'!C$1+12,FALSE))</f>
        <v>Мл</v>
      </c>
      <c r="D32" s="700">
        <v>19919.32</v>
      </c>
      <c r="E32" s="700">
        <v>24385.66</v>
      </c>
      <c r="F32" s="700">
        <v>18109.26</v>
      </c>
      <c r="G32" s="701">
        <v>16443.63</v>
      </c>
    </row>
    <row r="33" spans="1:7" ht="15.5">
      <c r="A33" s="680" t="s">
        <v>1541</v>
      </c>
      <c r="B33" s="712" t="str" cm="1">
        <f t="array" ref="B33">_xlfn.IFS(Content_!$D$7=1,VLOOKUP('Water resources'!$A33,Translation!$A:$S,'Water resources'!B$1,FALSE),Content_!$D$7=2,VLOOKUP('Water resources'!$A33,Translation!$A:$S,'Water resources'!B$1+6,FALSE),Content_!$D$7=3,VLOOKUP('Water resources'!$A33,Translation!$A:$S,'Water resources'!B$1+12,FALSE))</f>
        <v>* Согласно показателю водного стресса WRI Aqueduct</v>
      </c>
      <c r="C33" s="713"/>
      <c r="D33" s="496"/>
      <c r="E33" s="496"/>
      <c r="F33" s="496"/>
      <c r="G33" s="496"/>
    </row>
    <row r="34" spans="1:7" ht="15.5">
      <c r="A34" s="680" t="s">
        <v>1542</v>
      </c>
      <c r="B34" s="714" t="str" cm="1">
        <f t="array" ref="B34">_xlfn.IFS(Content_!$D$7=1,VLOOKUP('Water resources'!$A34,Translation!$A:$S,'Water resources'!B$1,FALSE),Content_!$D$7=2,VLOOKUP('Water resources'!$A34,Translation!$A:$S,'Water resources'!B$1+6,FALSE),Content_!$D$7=3,VLOOKUP('Water resources'!$A34,Translation!$A:$S,'Water resources'!B$1+12,FALSE))</f>
        <v>GRI 303-4</v>
      </c>
      <c r="C34" s="602" t="str" cm="1">
        <f t="array" ref="C34">_xlfn.IFS(Content_!$D$7=1,VLOOKUP('Water resources'!$A34,Translation!$A:$S,'Water resources'!C$1,FALSE),Content_!$D$7=2,VLOOKUP('Water resources'!$A34,Translation!$A:$S,'Water resources'!C$1+6,FALSE),Content_!$D$7=3,VLOOKUP('Water resources'!$A34,Translation!$A:$S,'Water resources'!C$1+12,FALSE))</f>
        <v>Единица измерения</v>
      </c>
      <c r="D34" s="715">
        <v>2020</v>
      </c>
      <c r="E34" s="715">
        <v>2021</v>
      </c>
      <c r="F34" s="715">
        <v>2022</v>
      </c>
      <c r="G34" s="715">
        <v>2023</v>
      </c>
    </row>
    <row r="35" spans="1:7" ht="15.5">
      <c r="A35" s="680" t="s">
        <v>1543</v>
      </c>
      <c r="B35" s="504" t="str" cm="1">
        <f t="array" ref="B35">_xlfn.IFS(Content_!$D$7=1,VLOOKUP('Water resources'!$A35,Translation!$A:$S,'Water resources'!B$1,FALSE),Content_!$D$7=2,VLOOKUP('Water resources'!$A35,Translation!$A:$S,'Water resources'!B$1+6,FALSE),Content_!$D$7=3,VLOOKUP('Water resources'!$A35,Translation!$A:$S,'Water resources'!B$1+12,FALSE))</f>
        <v>Общий объем водоотведения</v>
      </c>
      <c r="C35" s="470" t="str" cm="1">
        <f t="array" ref="C35">_xlfn.IFS(Content_!$D$7=1,VLOOKUP('Water resources'!$A35,Translation!$A:$S,'Water resources'!C$1,FALSE),Content_!$D$7=2,VLOOKUP('Water resources'!$A35,Translation!$A:$S,'Water resources'!C$1+6,FALSE),Content_!$D$7=3,VLOOKUP('Water resources'!$A35,Translation!$A:$S,'Water resources'!C$1+12,FALSE))</f>
        <v>Мл</v>
      </c>
      <c r="D35" s="628">
        <v>6.866135462E7</v>
      </c>
      <c r="E35" s="628">
        <v>6.385944333E7</v>
      </c>
      <c r="F35" s="628">
        <v>6.354123196E7</v>
      </c>
      <c r="G35" s="629">
        <v>6.36829388E7</v>
      </c>
    </row>
    <row r="36" spans="1:7" ht="15.5">
      <c r="A36" s="680" t="s">
        <v>1544</v>
      </c>
      <c r="B36" s="716" t="str" cm="1">
        <f t="array" ref="B36">_xlfn.IFS(Content_!$D$7=1,VLOOKUP('Water resources'!$A36,Translation!$A:$S,'Water resources'!B$1,FALSE),Content_!$D$7=2,VLOOKUP('Water resources'!$A36,Translation!$A:$S,'Water resources'!B$1+6,FALSE),Content_!$D$7=3,VLOOKUP('Water resources'!$A36,Translation!$A:$S,'Water resources'!B$1+12,FALSE))</f>
        <v>по типу принимающего объекта:</v>
      </c>
      <c r="C36" s="717"/>
      <c r="D36" s="718"/>
      <c r="E36" s="718"/>
      <c r="F36" s="718"/>
      <c r="G36" s="718"/>
    </row>
    <row r="37" spans="1:7" ht="15.5">
      <c r="A37" s="680" t="s">
        <v>1545</v>
      </c>
      <c r="B37" s="719" t="str" cm="1">
        <f t="array" ref="B37">_xlfn.IFS(Content_!$D$7=1,VLOOKUP('Water resources'!$A37,Translation!$A:$S,'Water resources'!B$1,FALSE),Content_!$D$7=2,VLOOKUP('Water resources'!$A37,Translation!$A:$S,'Water resources'!B$1+6,FALSE),Content_!$D$7=3,VLOOKUP('Water resources'!$A37,Translation!$A:$S,'Water resources'!B$1+12,FALSE))</f>
        <v>поверхностные водные объекты</v>
      </c>
      <c r="C37" s="676" t="str" cm="1">
        <f t="array" ref="C37">_xlfn.IFS(Content_!$D$7=1,VLOOKUP('Water resources'!$A37,Translation!$A:$S,'Water resources'!C$1,FALSE),Content_!$D$7=2,VLOOKUP('Water resources'!$A37,Translation!$A:$S,'Water resources'!C$1+6,FALSE),Content_!$D$7=3,VLOOKUP('Water resources'!$A37,Translation!$A:$S,'Water resources'!C$1+12,FALSE))</f>
        <v>Мл</v>
      </c>
      <c r="D37" s="693">
        <v>6.844892682E7</v>
      </c>
      <c r="E37" s="693">
        <v>6.363157139E7</v>
      </c>
      <c r="F37" s="693">
        <v>6.331098262E7</v>
      </c>
      <c r="G37" s="694">
        <v>6.345731451E7</v>
      </c>
    </row>
    <row r="38" spans="1:8" ht="15.5">
      <c r="A38" s="680" t="s">
        <v>1546</v>
      </c>
      <c r="B38" s="719" t="str" cm="1">
        <f t="array" ref="B38">_xlfn.IFS(Content_!$D$7=1,VLOOKUP('Water resources'!$A38,Translation!$A:$S,'Water resources'!B$1,FALSE),Content_!$D$7=2,VLOOKUP('Water resources'!$A38,Translation!$A:$S,'Water resources'!B$1+6,FALSE),Content_!$D$7=3,VLOOKUP('Water resources'!$A38,Translation!$A:$S,'Water resources'!B$1+12,FALSE))</f>
        <v>пласт (для поддержания пластового давления)</v>
      </c>
      <c r="C38" s="676" t="str" cm="1">
        <f t="array" ref="C38">_xlfn.IFS(Content_!$D$7=1,VLOOKUP('Water resources'!$A38,Translation!$A:$S,'Water resources'!C$1,FALSE),Content_!$D$7=2,VLOOKUP('Water resources'!$A38,Translation!$A:$S,'Water resources'!C$1+6,FALSE),Content_!$D$7=3,VLOOKUP('Water resources'!$A38,Translation!$A:$S,'Water resources'!C$1+12,FALSE))</f>
        <v>Мл</v>
      </c>
      <c r="D38" s="693">
        <v>123750</v>
      </c>
      <c r="E38" s="693">
        <v>129740</v>
      </c>
      <c r="F38" s="693">
        <v>135155</v>
      </c>
      <c r="G38" s="694">
        <v>132851</v>
      </c>
      <c r="H38" s="690"/>
    </row>
    <row r="39" spans="1:7" ht="31">
      <c r="A39" s="680" t="s">
        <v>1547</v>
      </c>
      <c r="B39" s="719" t="str" cm="1">
        <f t="array" ref="B39">_xlfn.IFS(Content_!$D$7=1,VLOOKUP('Water resources'!$A39,Translation!$A:$S,'Water resources'!B$1,FALSE),Content_!$D$7=2,VLOOKUP('Water resources'!$A39,Translation!$A:$S,'Water resources'!B$1+6,FALSE),Content_!$D$7=3,VLOOKUP('Water resources'!$A39,Translation!$A:$S,'Water resources'!B$1+12,FALSE))</f>
        <v>искусственные водные объекты (пруды-испарители, пруды-накопители и поля фильтрации)</v>
      </c>
      <c r="C39" s="676" t="str" cm="1">
        <f t="array" ref="C39">_xlfn.IFS(Content_!$D$7=1,VLOOKUP('Water resources'!$A39,Translation!$A:$S,'Water resources'!C$1,FALSE),Content_!$D$7=2,VLOOKUP('Water resources'!$A39,Translation!$A:$S,'Water resources'!C$1+6,FALSE),Content_!$D$7=3,VLOOKUP('Water resources'!$A39,Translation!$A:$S,'Water resources'!C$1+12,FALSE))</f>
        <v>Мл</v>
      </c>
      <c r="D39" s="693">
        <v>17701.66</v>
      </c>
      <c r="E39" s="693">
        <v>19682.27</v>
      </c>
      <c r="F39" s="693">
        <v>18134</v>
      </c>
      <c r="G39" s="694">
        <v>16472.1</v>
      </c>
    </row>
    <row r="40" spans="1:7" ht="15.5">
      <c r="A40" s="680" t="s">
        <v>1548</v>
      </c>
      <c r="B40" s="719" t="str" cm="1">
        <f t="array" ref="B40">_xlfn.IFS(Content_!$D$7=1,VLOOKUP('Water resources'!$A40,Translation!$A:$S,'Water resources'!B$1,FALSE),Content_!$D$7=2,VLOOKUP('Water resources'!$A40,Translation!$A:$S,'Water resources'!B$1+6,FALSE),Content_!$D$7=3,VLOOKUP('Water resources'!$A40,Translation!$A:$S,'Water resources'!B$1+12,FALSE))</f>
        <v>передано другим сторонам для утилизации</v>
      </c>
      <c r="C40" s="676" t="str" cm="1">
        <f t="array" ref="C40">_xlfn.IFS(Content_!$D$7=1,VLOOKUP('Water resources'!$A40,Translation!$A:$S,'Water resources'!C$1,FALSE),Content_!$D$7=2,VLOOKUP('Water resources'!$A40,Translation!$A:$S,'Water resources'!C$1+6,FALSE),Content_!$D$7=3,VLOOKUP('Water resources'!$A40,Translation!$A:$S,'Water resources'!C$1+12,FALSE))</f>
        <v>Мл</v>
      </c>
      <c r="D40" s="720">
        <v>3498.15</v>
      </c>
      <c r="E40" s="693">
        <v>3566.87</v>
      </c>
      <c r="F40" s="693">
        <v>2272.34</v>
      </c>
      <c r="G40" s="694">
        <v>3001.98</v>
      </c>
    </row>
    <row r="41" spans="1:7" ht="15.5">
      <c r="A41" s="680" t="s">
        <v>1549</v>
      </c>
      <c r="B41" s="719" t="str" cm="1">
        <f t="array" ref="B41">_xlfn.IFS(Content_!$D$7=1,VLOOKUP('Water resources'!$A41,Translation!$A:$S,'Water resources'!B$1,FALSE),Content_!$D$7=2,VLOOKUP('Water resources'!$A41,Translation!$A:$S,'Water resources'!B$1+6,FALSE),Content_!$D$7=3,VLOOKUP('Water resources'!$A41,Translation!$A:$S,'Water resources'!B$1+12,FALSE))</f>
        <v>золоотвал</v>
      </c>
      <c r="C41" s="676" t="str" cm="1">
        <f t="array" ref="C41">_xlfn.IFS(Content_!$D$7=1,VLOOKUP('Water resources'!$A41,Translation!$A:$S,'Water resources'!C$1,FALSE),Content_!$D$7=2,VLOOKUP('Water resources'!$A41,Translation!$A:$S,'Water resources'!C$1+6,FALSE),Content_!$D$7=3,VLOOKUP('Water resources'!$A41,Translation!$A:$S,'Water resources'!C$1+12,FALSE))</f>
        <v>Мл</v>
      </c>
      <c r="D41" s="693">
        <v>67478</v>
      </c>
      <c r="E41" s="693">
        <v>74882.80</v>
      </c>
      <c r="F41" s="693">
        <v>74688</v>
      </c>
      <c r="G41" s="694">
        <v>73299.20</v>
      </c>
    </row>
    <row r="42" spans="1:7" ht="15.5">
      <c r="A42" s="680" t="s">
        <v>1550</v>
      </c>
      <c r="B42" s="688" t="str" cm="1">
        <f t="array" ref="B42">_xlfn.IFS(Content_!$D$7=1,VLOOKUP('Water resources'!$A42,Translation!$A:$S,'Water resources'!B$1,FALSE),Content_!$D$7=2,VLOOKUP('Water resources'!$A42,Translation!$A:$S,'Water resources'!B$1+6,FALSE),Content_!$D$7=3,VLOOKUP('Water resources'!$A42,Translation!$A:$S,'Water resources'!B$1+12,FALSE))</f>
        <v>по типу деятельности:</v>
      </c>
      <c r="C42" s="674"/>
      <c r="D42" s="695"/>
      <c r="E42" s="695"/>
      <c r="F42" s="695"/>
      <c r="G42" s="695"/>
    </row>
    <row r="43" spans="1:7" ht="15.5">
      <c r="A43" s="680" t="s">
        <v>1551</v>
      </c>
      <c r="B43" s="635" t="str" cm="1">
        <f t="array" ref="B43">_xlfn.IFS(Content_!$D$7=1,VLOOKUP('Water resources'!$A43,Translation!$A:$S,'Water resources'!B$1,FALSE),Content_!$D$7=2,VLOOKUP('Water resources'!$A43,Translation!$A:$S,'Water resources'!B$1+6,FALSE),Content_!$D$7=3,VLOOKUP('Water resources'!$A43,Translation!$A:$S,'Water resources'!B$1+12,FALSE))</f>
        <v>Нужды производственных компаний Фонда</v>
      </c>
      <c r="C43" s="396" t="str" cm="1">
        <f t="array" ref="C43">_xlfn.IFS(Content_!$D$7=1,VLOOKUP('Water resources'!$A43,Translation!$A:$S,'Water resources'!C$1,FALSE),Content_!$D$7=2,VLOOKUP('Water resources'!$A43,Translation!$A:$S,'Water resources'!C$1+6,FALSE),Content_!$D$7=3,VLOOKUP('Water resources'!$A43,Translation!$A:$S,'Water resources'!C$1+12,FALSE))</f>
        <v>Мл</v>
      </c>
      <c r="D43" s="693">
        <v>89758.02</v>
      </c>
      <c r="E43" s="693">
        <v>99203.43</v>
      </c>
      <c r="F43" s="693">
        <v>96570.76</v>
      </c>
      <c r="G43" s="694">
        <v>94693.53</v>
      </c>
    </row>
    <row r="44" spans="1:9" ht="15.5">
      <c r="A44" s="680" t="s">
        <v>1552</v>
      </c>
      <c r="B44" s="635" t="str" cm="1">
        <f t="array" ref="B44">_xlfn.IFS(Content_!$D$7=1,VLOOKUP('Water resources'!$A44,Translation!$A:$S,'Water resources'!B$1,FALSE),Content_!$D$7=2,VLOOKUP('Water resources'!$A44,Translation!$A:$S,'Water resources'!B$1+6,FALSE),Content_!$D$7=3,VLOOKUP('Water resources'!$A44,Translation!$A:$S,'Water resources'!B$1+12,FALSE))</f>
        <v>Приведения в действие гидрогенераторов ГЭС</v>
      </c>
      <c r="C44" s="396" t="str" cm="1">
        <f t="array" ref="C44">_xlfn.IFS(Content_!$D$7=1,VLOOKUP('Water resources'!$A44,Translation!$A:$S,'Water resources'!C$1,FALSE),Content_!$D$7=2,VLOOKUP('Water resources'!$A44,Translation!$A:$S,'Water resources'!C$1+6,FALSE),Content_!$D$7=3,VLOOKUP('Water resources'!$A44,Translation!$A:$S,'Water resources'!C$1+12,FALSE))</f>
        <v>Мл</v>
      </c>
      <c r="D44" s="693">
        <v>6.84478466E7</v>
      </c>
      <c r="E44" s="693">
        <v>6.36304999E7</v>
      </c>
      <c r="F44" s="693">
        <v>6.33095062E7</v>
      </c>
      <c r="G44" s="694">
        <v>6.345539427E7</v>
      </c>
      <c r="H44" s="721"/>
      <c r="I44" s="721"/>
    </row>
    <row r="45" spans="1:8" ht="15.5">
      <c r="A45" s="680" t="s">
        <v>1553</v>
      </c>
      <c r="B45" s="635" t="str" cm="1">
        <f t="array" ref="B45">_xlfn.IFS(Content_!$D$7=1,VLOOKUP('Water resources'!$A45,Translation!$A:$S,'Water resources'!B$1,FALSE),Content_!$D$7=2,VLOOKUP('Water resources'!$A45,Translation!$A:$S,'Water resources'!B$1+6,FALSE),Content_!$D$7=3,VLOOKUP('Water resources'!$A45,Translation!$A:$S,'Water resources'!B$1+12,FALSE))</f>
        <v>Поддержание пластового давления</v>
      </c>
      <c r="C45" s="396" t="str" cm="1">
        <f t="array" ref="C45">_xlfn.IFS(Content_!$D$7=1,VLOOKUP('Water resources'!$A45,Translation!$A:$S,'Water resources'!C$1,FALSE),Content_!$D$7=2,VLOOKUP('Water resources'!$A45,Translation!$A:$S,'Water resources'!C$1+6,FALSE),Content_!$D$7=3,VLOOKUP('Water resources'!$A45,Translation!$A:$S,'Water resources'!C$1+12,FALSE))</f>
        <v>Мл</v>
      </c>
      <c r="D45" s="693">
        <v>123750</v>
      </c>
      <c r="E45" s="693">
        <v>129740</v>
      </c>
      <c r="F45" s="693">
        <v>135155</v>
      </c>
      <c r="G45" s="694">
        <v>132851</v>
      </c>
      <c r="H45" s="690"/>
    </row>
    <row r="46" spans="1:7" ht="15.5">
      <c r="A46" s="680" t="s">
        <v>1554</v>
      </c>
      <c r="B46" s="688" t="str" cm="1">
        <f t="array" ref="B46">_xlfn.IFS(Content_!$D$7=1,VLOOKUP('Water resources'!$A46,Translation!$A:$S,'Water resources'!B$1,FALSE),Content_!$D$7=2,VLOOKUP('Water resources'!$A46,Translation!$A:$S,'Water resources'!B$1+6,FALSE),Content_!$D$7=3,VLOOKUP('Water resources'!$A46,Translation!$A:$S,'Water resources'!B$1+12,FALSE))</f>
        <v>по типу минерализации:</v>
      </c>
      <c r="C46" s="674"/>
      <c r="D46" s="695"/>
      <c r="E46" s="695"/>
      <c r="F46" s="695"/>
      <c r="G46" s="695"/>
    </row>
    <row r="47" spans="1:7" ht="15.5">
      <c r="A47" s="680" t="s">
        <v>1555</v>
      </c>
      <c r="B47" s="706" t="str" cm="1">
        <f t="array" ref="B47">_xlfn.IFS(Content_!$D$7=1,VLOOKUP('Water resources'!$A47,Translation!$A:$S,'Water resources'!B$1,FALSE),Content_!$D$7=2,VLOOKUP('Water resources'!$A47,Translation!$A:$S,'Water resources'!B$1+6,FALSE),Content_!$D$7=3,VLOOKUP('Water resources'!$A47,Translation!$A:$S,'Water resources'!B$1+12,FALSE))</f>
        <v>пресная вода</v>
      </c>
      <c r="C47" s="707" t="str" cm="1">
        <f t="array" ref="C47">_xlfn.IFS(Content_!$D$7=1,VLOOKUP('Water resources'!$A47,Translation!$A:$S,'Water resources'!C$1,FALSE),Content_!$D$7=2,VLOOKUP('Water resources'!$A47,Translation!$A:$S,'Water resources'!C$1+6,FALSE),Content_!$D$7=3,VLOOKUP('Water resources'!$A47,Translation!$A:$S,'Water resources'!C$1+12,FALSE))</f>
        <v>Мл</v>
      </c>
      <c r="D47" s="697">
        <v>6.851772056E7</v>
      </c>
      <c r="E47" s="697">
        <v>6.370785155E7</v>
      </c>
      <c r="F47" s="697">
        <v>6.338722386E7</v>
      </c>
      <c r="G47" s="698">
        <v>6.353287473E7</v>
      </c>
    </row>
    <row r="48" spans="1:7" ht="15.5">
      <c r="A48" s="680" t="s">
        <v>1556</v>
      </c>
      <c r="B48" s="719" t="str" cm="1">
        <f t="array" ref="B48">_xlfn.IFS(Content_!$D$7=1,VLOOKUP('Water resources'!$A48,Translation!$A:$S,'Water resources'!B$1,FALSE),Content_!$D$7=2,VLOOKUP('Water resources'!$A48,Translation!$A:$S,'Water resources'!B$1+6,FALSE),Content_!$D$7=3,VLOOKUP('Water resources'!$A48,Translation!$A:$S,'Water resources'!B$1+12,FALSE))</f>
        <v>другая вода</v>
      </c>
      <c r="C48" s="676" t="str" cm="1">
        <f t="array" ref="C48">_xlfn.IFS(Content_!$D$7=1,VLOOKUP('Water resources'!$A48,Translation!$A:$S,'Water resources'!C$1,FALSE),Content_!$D$7=2,VLOOKUP('Water resources'!$A48,Translation!$A:$S,'Water resources'!C$1+6,FALSE),Content_!$D$7=3,VLOOKUP('Water resources'!$A48,Translation!$A:$S,'Water resources'!C$1+12,FALSE))</f>
        <v>Мл</v>
      </c>
      <c r="D48" s="700">
        <v>143634.06</v>
      </c>
      <c r="E48" s="700">
        <v>151591.78</v>
      </c>
      <c r="F48" s="700">
        <v>154008.10</v>
      </c>
      <c r="G48" s="701">
        <v>150064.06</v>
      </c>
    </row>
    <row r="49" spans="1:7" ht="15.5">
      <c r="A49" s="680" t="s">
        <v>1557</v>
      </c>
      <c r="B49" s="722" t="str" cm="1">
        <f t="array" ref="B49">_xlfn.IFS(Content_!$D$7=1,VLOOKUP('Water resources'!$A49,Translation!$A:$S,'Water resources'!B$1,FALSE),Content_!$D$7=2,VLOOKUP('Water resources'!$A49,Translation!$A:$S,'Water resources'!B$1+6,FALSE),Content_!$D$7=3,VLOOKUP('Water resources'!$A49,Translation!$A:$S,'Water resources'!B$1+12,FALSE))</f>
        <v>Водоотведение в регионах с дефицитом воды</v>
      </c>
      <c r="C49" s="723" t="str" cm="1">
        <f t="array" ref="C49">_xlfn.IFS(Content_!$D$7=1,VLOOKUP('Water resources'!$A49,Translation!$A:$S,'Water resources'!C$1,FALSE),Content_!$D$7=2,VLOOKUP('Water resources'!$A49,Translation!$A:$S,'Water resources'!C$1+6,FALSE),Content_!$D$7=3,VLOOKUP('Water resources'!$A49,Translation!$A:$S,'Water resources'!C$1+12,FALSE))</f>
        <v>Мл</v>
      </c>
      <c r="D49" s="686">
        <v>3420.39</v>
      </c>
      <c r="E49" s="686">
        <v>2972.52</v>
      </c>
      <c r="F49" s="686">
        <v>3010.83</v>
      </c>
      <c r="G49" s="687">
        <v>3248.04</v>
      </c>
    </row>
    <row r="50" spans="1:7" ht="15.5">
      <c r="A50" s="680" t="s">
        <v>1558</v>
      </c>
      <c r="B50" s="688" t="str" cm="1">
        <f t="array" ref="B50">_xlfn.IFS(Content_!$D$7=1,VLOOKUP('Water resources'!$A50,Translation!$A:$S,'Water resources'!B$1,FALSE),Content_!$D$7=2,VLOOKUP('Water resources'!$A50,Translation!$A:$S,'Water resources'!B$1+6,FALSE),Content_!$D$7=3,VLOOKUP('Water resources'!$A50,Translation!$A:$S,'Water resources'!B$1+12,FALSE))</f>
        <v>по типу минерализации:</v>
      </c>
      <c r="C50" s="674"/>
      <c r="D50" s="695"/>
      <c r="E50" s="695"/>
      <c r="F50" s="695"/>
      <c r="G50" s="695"/>
    </row>
    <row r="51" spans="1:7" ht="15.5">
      <c r="A51" s="680" t="s">
        <v>1559</v>
      </c>
      <c r="B51" s="706" t="str" cm="1">
        <f t="array" ref="B51">_xlfn.IFS(Content_!$D$7=1,VLOOKUP('Water resources'!$A51,Translation!$A:$S,'Water resources'!B$1,FALSE),Content_!$D$7=2,VLOOKUP('Water resources'!$A51,Translation!$A:$S,'Water resources'!B$1+6,FALSE),Content_!$D$7=3,VLOOKUP('Water resources'!$A51,Translation!$A:$S,'Water resources'!B$1+12,FALSE))</f>
        <v>пресная вода</v>
      </c>
      <c r="C51" s="707" t="str" cm="1">
        <f t="array" ref="C51">_xlfn.IFS(Content_!$D$7=1,VLOOKUP('Water resources'!$A51,Translation!$A:$S,'Water resources'!C$1,FALSE),Content_!$D$7=2,VLOOKUP('Water resources'!$A51,Translation!$A:$S,'Water resources'!C$1+6,FALSE),Content_!$D$7=3,VLOOKUP('Water resources'!$A51,Translation!$A:$S,'Water resources'!C$1+12,FALSE))</f>
        <v>Мл</v>
      </c>
      <c r="D51" s="697">
        <v>45.70</v>
      </c>
      <c r="E51" s="697">
        <v>44.60</v>
      </c>
      <c r="F51" s="697">
        <v>37.7</v>
      </c>
      <c r="G51" s="698">
        <v>72.91</v>
      </c>
    </row>
    <row r="52" spans="1:7" ht="15.5">
      <c r="A52" s="680" t="s">
        <v>1560</v>
      </c>
      <c r="B52" s="710" t="str" cm="1">
        <f t="array" ref="B52">_xlfn.IFS(Content_!$D$7=1,VLOOKUP('Water resources'!$A52,Translation!$A:$S,'Water resources'!B$1,FALSE),Content_!$D$7=2,VLOOKUP('Water resources'!$A52,Translation!$A:$S,'Water resources'!B$1+6,FALSE),Content_!$D$7=3,VLOOKUP('Water resources'!$A52,Translation!$A:$S,'Water resources'!B$1+12,FALSE))</f>
        <v>другая вода</v>
      </c>
      <c r="C52" s="711" t="str" cm="1">
        <f t="array" ref="C52">_xlfn.IFS(Content_!$D$7=1,VLOOKUP('Water resources'!$A52,Translation!$A:$S,'Water resources'!C$1,FALSE),Content_!$D$7=2,VLOOKUP('Water resources'!$A52,Translation!$A:$S,'Water resources'!C$1+6,FALSE),Content_!$D$7=3,VLOOKUP('Water resources'!$A52,Translation!$A:$S,'Water resources'!C$1+12,FALSE))</f>
        <v>Мл</v>
      </c>
      <c r="D52" s="700">
        <v>3374.69</v>
      </c>
      <c r="E52" s="700">
        <v>2927.92</v>
      </c>
      <c r="F52" s="700">
        <v>2973.13</v>
      </c>
      <c r="G52" s="701">
        <v>3175.13</v>
      </c>
    </row>
    <row r="53" spans="1:7" ht="15.5">
      <c r="A53" s="680" t="s">
        <v>1561</v>
      </c>
      <c r="B53" s="513"/>
      <c r="C53" s="465"/>
      <c r="D53" s="724"/>
      <c r="E53" s="724"/>
      <c r="F53" s="724"/>
      <c r="G53" s="724"/>
    </row>
    <row r="54" spans="1:7" ht="15.5">
      <c r="A54" s="680" t="s">
        <v>1562</v>
      </c>
      <c r="B54" s="725" t="str" cm="1">
        <f t="array" ref="B54">_xlfn.IFS(Content_!$D$7=1,VLOOKUP('Water resources'!$A54,Translation!$A:$S,'Water resources'!B$1,FALSE),Content_!$D$7=2,VLOOKUP('Water resources'!$A54,Translation!$A:$S,'Water resources'!B$1+6,FALSE),Content_!$D$7=3,VLOOKUP('Water resources'!$A54,Translation!$A:$S,'Water resources'!B$1+12,FALSE))</f>
        <v>GRI 303-5</v>
      </c>
      <c r="C54" s="625" t="str" cm="1">
        <f t="array" ref="C54">_xlfn.IFS(Content_!$D$7=1,VLOOKUP('Water resources'!$A54,Translation!$A:$S,'Water resources'!C$1,FALSE),Content_!$D$7=2,VLOOKUP('Water resources'!$A54,Translation!$A:$S,'Water resources'!C$1+6,FALSE),Content_!$D$7=3,VLOOKUP('Water resources'!$A54,Translation!$A:$S,'Water resources'!C$1+12,FALSE))</f>
        <v>Единица измерения</v>
      </c>
      <c r="D54" s="726">
        <v>2020</v>
      </c>
      <c r="E54" s="625">
        <v>2021</v>
      </c>
      <c r="F54" s="625">
        <v>2022</v>
      </c>
      <c r="G54" s="625">
        <v>2023</v>
      </c>
    </row>
    <row r="55" spans="1:8" ht="15.5">
      <c r="A55" s="680" t="s">
        <v>1563</v>
      </c>
      <c r="B55" s="688" t="str" cm="1">
        <f t="array" ref="B55">_xlfn.IFS(Content_!$D$7=1,VLOOKUP('Water resources'!$A55,Translation!$A:$S,'Water resources'!B$1,FALSE),Content_!$D$7=2,VLOOKUP('Water resources'!$A55,Translation!$A:$S,'Water resources'!B$1+6,FALSE),Content_!$D$7=3,VLOOKUP('Water resources'!$A55,Translation!$A:$S,'Water resources'!B$1+12,FALSE))</f>
        <v>Водопотребление по типу операций</v>
      </c>
      <c r="C55" s="674" t="str" cm="1">
        <f t="array" ref="C55">_xlfn.IFS(Content_!$D$7=1,VLOOKUP('Water resources'!$A55,Translation!$A:$S,'Water resources'!C$1,FALSE),Content_!$D$7=2,VLOOKUP('Water resources'!$A55,Translation!$A:$S,'Water resources'!C$1+6,FALSE),Content_!$D$7=3,VLOOKUP('Water resources'!$A55,Translation!$A:$S,'Water resources'!C$1+12,FALSE))</f>
        <v>Мл</v>
      </c>
      <c r="D55" s="628">
        <v>6.887072543E7</v>
      </c>
      <c r="E55" s="628">
        <v>6.407756239E7</v>
      </c>
      <c r="F55" s="628">
        <v>6.376222597E7</v>
      </c>
      <c r="G55" s="629">
        <v>6.392374206E7</v>
      </c>
      <c r="H55" s="721"/>
    </row>
    <row r="56" spans="1:8" ht="15.5">
      <c r="A56" s="680" t="s">
        <v>1564</v>
      </c>
      <c r="B56" s="706" t="str" cm="1">
        <f t="array" ref="B56">_xlfn.IFS(Content_!$D$7=1,VLOOKUP('Water resources'!$A56,Translation!$A:$S,'Water resources'!B$1,FALSE),Content_!$D$7=2,VLOOKUP('Water resources'!$A56,Translation!$A:$S,'Water resources'!B$1+6,FALSE),Content_!$D$7=3,VLOOKUP('Water resources'!$A56,Translation!$A:$S,'Water resources'!B$1+12,FALSE))</f>
        <v>Производственные нужды</v>
      </c>
      <c r="C56" s="707" t="str" cm="1">
        <f t="array" ref="C56">_xlfn.IFS(Content_!$D$7=1,VLOOKUP('Water resources'!$A56,Translation!$A:$S,'Water resources'!C$1,FALSE),Content_!$D$7=2,VLOOKUP('Water resources'!$A56,Translation!$A:$S,'Water resources'!C$1+6,FALSE),Content_!$D$7=3,VLOOKUP('Water resources'!$A56,Translation!$A:$S,'Water resources'!C$1+12,FALSE))</f>
        <v>Мл</v>
      </c>
      <c r="D56" s="614">
        <v>6.859692049E7</v>
      </c>
      <c r="E56" s="614">
        <v>6.378668386E7</v>
      </c>
      <c r="F56" s="614">
        <v>6.345637284E7</v>
      </c>
      <c r="G56" s="615">
        <v>6.362249117E7</v>
      </c>
      <c r="H56" s="690"/>
    </row>
    <row r="57" spans="1:8" ht="15.5">
      <c r="A57" s="680" t="s">
        <v>1565</v>
      </c>
      <c r="B57" s="706" t="str" cm="1">
        <f t="array" ref="B57">_xlfn.IFS(Content_!$D$7=1,VLOOKUP('Water resources'!$A57,Translation!$A:$S,'Water resources'!B$1,FALSE),Content_!$D$7=2,VLOOKUP('Water resources'!$A57,Translation!$A:$S,'Water resources'!B$1+6,FALSE),Content_!$D$7=3,VLOOKUP('Water resources'!$A57,Translation!$A:$S,'Water resources'!B$1+12,FALSE))</f>
        <v>Хозяйственно-питьевые</v>
      </c>
      <c r="C57" s="707" t="str" cm="1">
        <f t="array" ref="C57">_xlfn.IFS(Content_!$D$7=1,VLOOKUP('Water resources'!$A57,Translation!$A:$S,'Water resources'!C$1,FALSE),Content_!$D$7=2,VLOOKUP('Water resources'!$A57,Translation!$A:$S,'Water resources'!C$1+6,FALSE),Content_!$D$7=3,VLOOKUP('Water resources'!$A57,Translation!$A:$S,'Water resources'!C$1+12,FALSE))</f>
        <v>Мл</v>
      </c>
      <c r="D57" s="614">
        <v>11395.44</v>
      </c>
      <c r="E57" s="614">
        <v>11163.50309</v>
      </c>
      <c r="F57" s="614">
        <v>11455.11615</v>
      </c>
      <c r="G57" s="615">
        <v>10754.60</v>
      </c>
      <c r="H57" s="690"/>
    </row>
    <row r="58" spans="1:7" ht="15.5">
      <c r="A58" s="680" t="s">
        <v>1566</v>
      </c>
      <c r="B58" s="635" t="str" cm="1">
        <f t="array" ref="B58">_xlfn.IFS(Content_!$D$7=1,VLOOKUP('Water resources'!$A58,Translation!$A:$S,'Water resources'!B$1,FALSE),Content_!$D$7=2,VLOOKUP('Water resources'!$A58,Translation!$A:$S,'Water resources'!B$1+6,FALSE),Content_!$D$7=3,VLOOKUP('Water resources'!$A58,Translation!$A:$S,'Water resources'!B$1+12,FALSE))</f>
        <v>Переданы без использования третьим сторонам</v>
      </c>
      <c r="C58" s="396" t="str" cm="1">
        <f t="array" ref="C58">_xlfn.IFS(Content_!$D$7=1,VLOOKUP('Water resources'!$A58,Translation!$A:$S,'Water resources'!C$1,FALSE),Content_!$D$7=2,VLOOKUP('Water resources'!$A58,Translation!$A:$S,'Water resources'!C$1+6,FALSE),Content_!$D$7=3,VLOOKUP('Water resources'!$A58,Translation!$A:$S,'Water resources'!C$1+12,FALSE))</f>
        <v>Мл</v>
      </c>
      <c r="D58" s="614">
        <v>131345.67</v>
      </c>
      <c r="E58" s="614">
        <v>143823.62</v>
      </c>
      <c r="F58" s="614">
        <v>147989.9926</v>
      </c>
      <c r="G58" s="615">
        <v>145677.67</v>
      </c>
    </row>
    <row r="59" spans="1:9" ht="15.5">
      <c r="A59" s="680" t="s">
        <v>1567</v>
      </c>
      <c r="B59" s="635" t="str" cm="1">
        <f t="array" ref="B59">_xlfn.IFS(Content_!$D$7=1,VLOOKUP('Water resources'!$A59,Translation!$A:$S,'Water resources'!B$1,FALSE),Content_!$D$7=2,VLOOKUP('Water resources'!$A59,Translation!$A:$S,'Water resources'!B$1+6,FALSE),Content_!$D$7=3,VLOOKUP('Water resources'!$A59,Translation!$A:$S,'Water resources'!B$1+12,FALSE))</f>
        <v>Поддержание пластового давления</v>
      </c>
      <c r="C59" s="396" t="str" cm="1">
        <f t="array" ref="C59">_xlfn.IFS(Content_!$D$7=1,VLOOKUP('Water resources'!$A59,Translation!$A:$S,'Water resources'!C$1,FALSE),Content_!$D$7=2,VLOOKUP('Water resources'!$A59,Translation!$A:$S,'Water resources'!C$1+6,FALSE),Content_!$D$7=3,VLOOKUP('Water resources'!$A59,Translation!$A:$S,'Water resources'!C$1+12,FALSE))</f>
        <v>Мл</v>
      </c>
      <c r="D59" s="614">
        <v>125000</v>
      </c>
      <c r="E59" s="614">
        <v>131050</v>
      </c>
      <c r="F59" s="614">
        <v>136520</v>
      </c>
      <c r="G59" s="615">
        <v>136960</v>
      </c>
      <c r="I59" s="727"/>
    </row>
    <row r="60" spans="1:7" ht="15.5">
      <c r="A60" s="680" t="s">
        <v>1568</v>
      </c>
      <c r="B60" s="635" t="str" cm="1">
        <f t="array" ref="B60">_xlfn.IFS(Content_!$D$7=1,VLOOKUP('Water resources'!$A60,Translation!$A:$S,'Water resources'!B$1,FALSE),Content_!$D$7=2,VLOOKUP('Water resources'!$A60,Translation!$A:$S,'Water resources'!B$1+6,FALSE),Content_!$D$7=3,VLOOKUP('Water resources'!$A60,Translation!$A:$S,'Water resources'!B$1+12,FALSE))</f>
        <v>Прочие</v>
      </c>
      <c r="C60" s="396" t="str" cm="1">
        <f t="array" ref="C60">_xlfn.IFS(Content_!$D$7=1,VLOOKUP('Water resources'!$A60,Translation!$A:$S,'Water resources'!C$1,FALSE),Content_!$D$7=2,VLOOKUP('Water resources'!$A60,Translation!$A:$S,'Water resources'!C$1+6,FALSE),Content_!$D$7=3,VLOOKUP('Water resources'!$A60,Translation!$A:$S,'Water resources'!C$1+12,FALSE))</f>
        <v>Мл</v>
      </c>
      <c r="D60" s="614">
        <v>6063.82</v>
      </c>
      <c r="E60" s="614">
        <v>4841.4</v>
      </c>
      <c r="F60" s="614">
        <v>9888.02</v>
      </c>
      <c r="G60" s="615">
        <v>7858.62</v>
      </c>
    </row>
    <row r="61" spans="1:7" ht="15.5">
      <c r="A61" s="680" t="s">
        <v>1569</v>
      </c>
      <c r="B61" s="688" t="str" cm="1">
        <f t="array" ref="B61">_xlfn.IFS(Content_!$D$7=1,VLOOKUP('Water resources'!$A61,Translation!$A:$S,'Water resources'!B$1,FALSE),Content_!$D$7=2,VLOOKUP('Water resources'!$A61,Translation!$A:$S,'Water resources'!B$1+6,FALSE),Content_!$D$7=3,VLOOKUP('Water resources'!$A61,Translation!$A:$S,'Water resources'!B$1+12,FALSE))</f>
        <v>Безвозвратное потребление</v>
      </c>
      <c r="C61" s="674"/>
      <c r="D61" s="728"/>
      <c r="E61" s="728"/>
      <c r="F61" s="728"/>
      <c r="G61" s="728"/>
    </row>
    <row r="62" spans="1:7" ht="15.5">
      <c r="A62" s="680" t="s">
        <v>1570</v>
      </c>
      <c r="B62" s="729" t="str" cm="1">
        <f t="array" ref="B62">_xlfn.IFS(Content_!$D$7=1,VLOOKUP('Water resources'!$A62,Translation!$A:$S,'Water resources'!B$1,FALSE),Content_!$D$7=2,VLOOKUP('Water resources'!$A62,Translation!$A:$S,'Water resources'!B$1+6,FALSE),Content_!$D$7=3,VLOOKUP('Water resources'!$A62,Translation!$A:$S,'Water resources'!B$1+12,FALSE))</f>
        <v>Общий объем безвозвратного водопотребления</v>
      </c>
      <c r="C62" s="398" t="str" cm="1">
        <f t="array" ref="C62">_xlfn.IFS(Content_!$D$7=1,VLOOKUP('Water resources'!$A62,Translation!$A:$S,'Water resources'!C$1,FALSE),Content_!$D$7=2,VLOOKUP('Water resources'!$A62,Translation!$A:$S,'Water resources'!C$1+6,FALSE),Content_!$D$7=3,VLOOKUP('Water resources'!$A62,Translation!$A:$S,'Water resources'!C$1+12,FALSE))</f>
        <v>Мл</v>
      </c>
      <c r="D62" s="651">
        <v>209370.82</v>
      </c>
      <c r="E62" s="651">
        <v>218119.07</v>
      </c>
      <c r="F62" s="651">
        <v>220994.02</v>
      </c>
      <c r="G62" s="652">
        <v>240803.27</v>
      </c>
    </row>
    <row r="63" spans="1:7" ht="15.5">
      <c r="A63" s="680" t="s">
        <v>1571</v>
      </c>
      <c r="B63" s="730" t="str" cm="1">
        <f t="array" ref="B63">_xlfn.IFS(Content_!$D$7=1,VLOOKUP('Water resources'!$A63,Translation!$A:$S,'Water resources'!B$1,FALSE),Content_!$D$7=2,VLOOKUP('Water resources'!$A63,Translation!$A:$S,'Water resources'!B$1+6,FALSE),Content_!$D$7=3,VLOOKUP('Water resources'!$A63,Translation!$A:$S,'Water resources'!B$1+12,FALSE))</f>
        <v>Общий объем водопотребления в регионах с дефицитом воды</v>
      </c>
      <c r="C63" s="402" t="str" cm="1">
        <f t="array" ref="C63">_xlfn.IFS(Content_!$D$7=1,VLOOKUP('Water resources'!$A63,Translation!$A:$S,'Water resources'!C$1,FALSE),Content_!$D$7=2,VLOOKUP('Water resources'!$A63,Translation!$A:$S,'Water resources'!C$1+6,FALSE),Content_!$D$7=3,VLOOKUP('Water resources'!$A63,Translation!$A:$S,'Water resources'!C$1+12,FALSE))</f>
        <v>Мл</v>
      </c>
      <c r="D63" s="655">
        <v>31362.76</v>
      </c>
      <c r="E63" s="655">
        <v>29874.73</v>
      </c>
      <c r="F63" s="655">
        <v>29445.69</v>
      </c>
      <c r="G63" s="656">
        <v>26403.07</v>
      </c>
    </row>
    <row r="64" spans="1:8" ht="15.5">
      <c r="A64" s="680" t="s">
        <v>1572</v>
      </c>
      <c r="B64" s="716" t="str" cm="1">
        <f t="array" ref="B64">_xlfn.IFS(Content_!$D$7=1,VLOOKUP('Water resources'!$A64,Translation!$A:$S,'Water resources'!B$1,FALSE),Content_!$D$7=2,VLOOKUP('Water resources'!$A64,Translation!$A:$S,'Water resources'!B$1+6,FALSE),Content_!$D$7=3,VLOOKUP('Water resources'!$A64,Translation!$A:$S,'Water resources'!B$1+12,FALSE))</f>
        <v>Прочие показатели</v>
      </c>
      <c r="C64" s="717"/>
      <c r="D64" s="731"/>
      <c r="E64" s="731"/>
      <c r="F64" s="731"/>
      <c r="G64" s="731"/>
      <c r="H64" s="732"/>
    </row>
    <row r="65" spans="1:7" ht="15.5">
      <c r="A65" s="680" t="s">
        <v>1573</v>
      </c>
      <c r="B65" s="729" t="str" cm="1">
        <f t="array" ref="B65">_xlfn.IFS(Content_!$D$7=1,VLOOKUP('Water resources'!$A65,Translation!$A:$S,'Water resources'!B$1,FALSE),Content_!$D$7=2,VLOOKUP('Water resources'!$A65,Translation!$A:$S,'Water resources'!B$1+6,FALSE),Content_!$D$7=3,VLOOKUP('Water resources'!$A65,Translation!$A:$S,'Water resources'!B$1+12,FALSE))</f>
        <v>Объем повторно-используемой воды (после очистки)</v>
      </c>
      <c r="C65" s="398" t="str" cm="1">
        <f t="array" ref="C65">_xlfn.IFS(Content_!$D$7=1,VLOOKUP('Water resources'!$A65,Translation!$A:$S,'Water resources'!C$1,FALSE),Content_!$D$7=2,VLOOKUP('Water resources'!$A65,Translation!$A:$S,'Water resources'!C$1+6,FALSE),Content_!$D$7=3,VLOOKUP('Water resources'!$A65,Translation!$A:$S,'Water resources'!C$1+12,FALSE))</f>
        <v>Мл</v>
      </c>
      <c r="D65" s="651">
        <v>16577.9</v>
      </c>
      <c r="E65" s="651">
        <v>18055.71</v>
      </c>
      <c r="F65" s="651">
        <v>18272.77</v>
      </c>
      <c r="G65" s="652">
        <v>22342.52</v>
      </c>
    </row>
    <row r="66" spans="1:7" ht="15.5">
      <c r="A66" s="680" t="s">
        <v>1574</v>
      </c>
      <c r="B66" s="733" t="str" cm="1">
        <f t="array" ref="B66">_xlfn.IFS(Content_!$D$7=1,VLOOKUP('Water resources'!$A66,Translation!$A:$S,'Water resources'!B$1,FALSE),Content_!$D$7=2,VLOOKUP('Water resources'!$A66,Translation!$A:$S,'Water resources'!B$1+6,FALSE),Content_!$D$7=3,VLOOKUP('Water resources'!$A66,Translation!$A:$S,'Water resources'!B$1+12,FALSE))</f>
        <v>Объем оборотной воды</v>
      </c>
      <c r="C66" s="734" t="str" cm="1">
        <f t="array" ref="C66">_xlfn.IFS(Content_!$D$7=1,VLOOKUP('Water resources'!$A66,Translation!$A:$S,'Water resources'!C$1,FALSE),Content_!$D$7=2,VLOOKUP('Water resources'!$A66,Translation!$A:$S,'Water resources'!C$1+6,FALSE),Content_!$D$7=3,VLOOKUP('Water resources'!$A66,Translation!$A:$S,'Water resources'!C$1+12,FALSE))</f>
        <v>Мл</v>
      </c>
      <c r="D66" s="655">
        <v>3581564.90</v>
      </c>
      <c r="E66" s="655">
        <v>3935063.11</v>
      </c>
      <c r="F66" s="655">
        <v>3978464.15</v>
      </c>
      <c r="G66" s="656">
        <v>3928414.32</v>
      </c>
    </row>
  </sheetData>
  <sheetProtection algorithmName="SHA-512" hashValue="umTRlE8i1Ol4DaqBFgaCCTANxieZUAyA+DGWrSCrGcOi83VwZy1mIS8F75zY8rzIGhJXRTkEJqh3bhboIfVvMQ==" saltValue="XQQH4xyS51IkliXZQqMUMw==" spinCount="100000" sheet="1" objects="1" scenarios="1"/>
  <mergeCells count="1">
    <mergeCell ref="B3:G3"/>
  </mergeCells>
  <hyperlinks>
    <hyperlink ref="B2" display="Content!A1"/>
  </hyperlinks>
  <pageMargins left="0.7" right="0.7" top="0.75" bottom="0.75" header="0.3" footer="0.3"/>
  <pageSetup orientation="portrait" paperSize="9" r:id="rId2"/>
  <ignoredErrors>
    <ignoredError sqref="D14:G14 D30:G30 D64:G64 E61:G61 D54:G54 E53:G53 D18:G18 D33:G34 D36:G36 D42:G42 D46:G46 D50:G50" unlockedFormula="1"/>
  </ignoredErrors>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14355F7-3411-459D-907C-AEC2C5BA5573}">
  <sheetPr codeName="Sheet9"/>
  <dimension ref="A1:G76"/>
  <sheetViews>
    <sheetView showGridLines="0" zoomScale="75" zoomScaleNormal="75" workbookViewId="0" topLeftCell="A4">
      <selection pane="topLeft" activeCell="B3" sqref="B3:G3"/>
    </sheetView>
  </sheetViews>
  <sheetFormatPr defaultRowHeight="14.5"/>
  <cols>
    <col min="1" max="1" width="6.857142857142857" style="353" customWidth="1"/>
    <col min="2" max="2" width="75.57142857142857" style="347" customWidth="1"/>
    <col min="3" max="3" width="25.571428571428573" style="624" customWidth="1"/>
    <col min="4" max="7" width="25.571428571428573" style="598" customWidth="1"/>
    <col min="8" max="16384" width="8.714285714285714" style="347"/>
  </cols>
  <sheetData>
    <row r="1" spans="1:7" s="353" customFormat="1" ht="71" customHeight="1">
      <c r="A1" s="353">
        <v>1</v>
      </c>
      <c r="B1" s="353">
        <v>2</v>
      </c>
      <c r="C1" s="353">
        <v>3</v>
      </c>
      <c r="D1" s="353">
        <v>4</v>
      </c>
      <c r="E1" s="353">
        <v>5</v>
      </c>
      <c r="F1" s="353">
        <v>6</v>
      </c>
      <c r="G1" s="353">
        <v>7</v>
      </c>
    </row>
    <row r="2" spans="1:3" ht="18.5" customHeight="1">
      <c r="A2" s="355" t="s">
        <v>1017</v>
      </c>
      <c r="B2" s="596" t="str" cm="1">
        <f t="array" ref="B2">_xlfn.IFS(Content_!$D$7=1,VLOOKUP(Energy!$A2,Translation!$A:$S,Energy!B$1,FALSE),Content_!$D$7=2,VLOOKUP(Energy!$A2,Translation!$A:$S,Energy!B$1+6,FALSE),Content_!$D$7=3,VLOOKUP(Energy!$A2,Translation!$A:$S,Energy!B$1+12,FALSE))</f>
        <v>Энергопотребление</v>
      </c>
      <c r="C2" s="623"/>
    </row>
    <row r="3" spans="1:7" ht="61" customHeight="1">
      <c r="A3" s="355" t="s">
        <v>1578</v>
      </c>
      <c r="B3" s="855" t="str" cm="1">
        <f t="array" ref="B3">_xlfn.IFS(Content_!$D$7=1,VLOOKUP(Energy!$A3,Translation!$A:$S,Energy!B$1,FALSE),Content_!$D$7=2,VLOOKUP(Energy!$A3,Translation!$A:$S,Energy!B$1+6,FALSE),Content_!$D$7=3,VLOOKUP(Energy!$A3,Translation!$A:$S,Energy!B$1+12,FALSE))</f>
        <v>В основе нашего подхода к управлению энергоэффективностью лежит приверженность инновациям и постоянному совершенствованию.
Используя передовые технологии, внедряя лучшие практики и формируя культуру энергосбережения среди работников, мы стремимся добиться значительного прогресса в достижении целей устойчивого развития, одновременно повышая операционную устойчивость и конкурентоспособность.</v>
      </c>
      <c r="C3" s="855" cm="1">
        <f t="array" ref="C3">_xlfn.IFS(Content_!$D$7=1,VLOOKUP(Energy!$A3,Translation!$A:$S,Energy!C$1,FALSE),Content_!$D$7=2,VLOOKUP(Energy!$A3,Translation!$A:$S,Energy!C$1+6,FALSE),Content_!$D$7=3,VLOOKUP(Energy!$A3,Translation!$A:$S,Energy!C$1+12,FALSE))</f>
        <v>0</v>
      </c>
      <c r="D3" s="855" cm="1">
        <f t="array" ref="D3">_xlfn.IFS(Content_!$D$7=1,VLOOKUP(Energy!$A3,Translation!$A:$S,Energy!D$1,FALSE),Content_!$D$7=2,VLOOKUP(Energy!$A3,Translation!$A:$S,Energy!D$1+6,FALSE),Content_!$D$7=3,VLOOKUP(Energy!$A3,Translation!$A:$S,Energy!D$1+12,FALSE))</f>
        <v>0</v>
      </c>
      <c r="E3" s="855" cm="1">
        <f t="array" ref="E3">_xlfn.IFS(Content_!$D$7=1,VLOOKUP(Energy!$A3,Translation!$A:$S,Energy!E$1,FALSE),Content_!$D$7=2,VLOOKUP(Energy!$A3,Translation!$A:$S,Energy!E$1+6,FALSE),Content_!$D$7=3,VLOOKUP(Energy!$A3,Translation!$A:$S,Energy!E$1+12,FALSE))</f>
        <v>0</v>
      </c>
      <c r="F3" s="855" cm="1">
        <f t="array" ref="F3">_xlfn.IFS(Content_!$D$7=1,VLOOKUP(Energy!$A3,Translation!$A:$S,Energy!F$1,FALSE),Content_!$D$7=2,VLOOKUP(Energy!$A3,Translation!$A:$S,Energy!F$1+6,FALSE),Content_!$D$7=3,VLOOKUP(Energy!$A3,Translation!$A:$S,Energy!F$1+12,FALSE))</f>
        <v>0</v>
      </c>
      <c r="G3" s="855" cm="1">
        <f t="array" ref="G3">_xlfn.IFS(Content_!$D$7=1,VLOOKUP(Energy!$A3,Translation!$A:$S,Energy!G$1,FALSE),Content_!$D$7=2,VLOOKUP(Energy!$A3,Translation!$A:$S,Energy!G$1+6,FALSE),Content_!$D$7=3,VLOOKUP(Energy!$A3,Translation!$A:$S,Energy!G$1+12,FALSE))</f>
        <v>0</v>
      </c>
    </row>
    <row r="4" spans="1:1" ht="17.5" customHeight="1">
      <c r="A4" s="355" t="s">
        <v>1579</v>
      </c>
    </row>
    <row r="5" spans="1:7" ht="15.5">
      <c r="A5" s="355" t="s">
        <v>1580</v>
      </c>
      <c r="B5" s="601" t="str" cm="1">
        <f t="array" ref="B5">_xlfn.IFS(Content_!$D$7=1,VLOOKUP(Energy!$A5,Translation!$A:$S,Energy!B$1,FALSE),Content_!$D$7=2,VLOOKUP(Energy!$A5,Translation!$A:$S,Energy!B$1+6,FALSE),Content_!$D$7=3,VLOOKUP(Energy!$A5,Translation!$A:$S,Energy!B$1+12,FALSE))</f>
        <v>GRI 302-1, SASB</v>
      </c>
      <c r="C5" s="602" t="str" cm="1">
        <f t="array" ref="C5">_xlfn.IFS(Content_!$D$7=1,VLOOKUP(Energy!$A5,Translation!$A:$S,Energy!C$1,FALSE),Content_!$D$7=2,VLOOKUP(Energy!$A5,Translation!$A:$S,Energy!C$1+6,FALSE),Content_!$D$7=3,VLOOKUP(Energy!$A5,Translation!$A:$S,Energy!C$1+12,FALSE))</f>
        <v>Единица измерения</v>
      </c>
      <c r="D5" s="625">
        <v>2020</v>
      </c>
      <c r="E5" s="625">
        <v>2021</v>
      </c>
      <c r="F5" s="625">
        <v>2022</v>
      </c>
      <c r="G5" s="625">
        <v>2023</v>
      </c>
    </row>
    <row r="6" spans="1:7" ht="20" customHeight="1">
      <c r="A6" s="355" t="s">
        <v>1581</v>
      </c>
      <c r="B6" s="626" t="str" cm="1">
        <f t="array" ref="B6">_xlfn.IFS(Content_!$D$7=1,VLOOKUP(Energy!$A6,Translation!$A:$S,Energy!B$1,FALSE),Content_!$D$7=2,VLOOKUP(Energy!$A6,Translation!$A:$S,Energy!B$1+6,FALSE),Content_!$D$7=3,VLOOKUP(Energy!$A6,Translation!$A:$S,Energy!B$1+12,FALSE))</f>
        <v>Потребление топлива из невозобновляемых источников</v>
      </c>
      <c r="C6" s="627" t="str" cm="1">
        <f t="array" ref="C6">_xlfn.IFS(Content_!$D$7=1,VLOOKUP(Energy!$A6,Translation!$A:$S,Energy!C$1,FALSE),Content_!$D$7=2,VLOOKUP(Energy!$A6,Translation!$A:$S,Energy!C$1+6,FALSE),Content_!$D$7=3,VLOOKUP(Energy!$A6,Translation!$A:$S,Energy!C$1+12,FALSE))</f>
        <v>тыс. ГДж</v>
      </c>
      <c r="D6" s="628">
        <v>500869.94</v>
      </c>
      <c r="E6" s="628">
        <v>570686.33</v>
      </c>
      <c r="F6" s="628">
        <v>555937.89</v>
      </c>
      <c r="G6" s="629">
        <v>531895.28</v>
      </c>
    </row>
    <row r="7" spans="1:7" ht="15.5">
      <c r="A7" s="355" t="s">
        <v>1582</v>
      </c>
      <c r="B7" s="630" t="str" cm="1">
        <f t="array" ref="B7">_xlfn.IFS(Content_!$D$7=1,VLOOKUP(Energy!$A7,Translation!$A:$S,Energy!B$1,FALSE),Content_!$D$7=2,VLOOKUP(Energy!$A7,Translation!$A:$S,Energy!B$1+6,FALSE),Content_!$D$7=3,VLOOKUP(Energy!$A7,Translation!$A:$S,Energy!B$1+12,FALSE))</f>
        <v>Жидкое топливо, включая:</v>
      </c>
      <c r="C7" s="631" t="str" cm="1">
        <f t="array" ref="C7">_xlfn.IFS(Content_!$D$7=1,VLOOKUP(Energy!$A7,Translation!$A:$S,Energy!C$1,FALSE),Content_!$D$7=2,VLOOKUP(Energy!$A7,Translation!$A:$S,Energy!C$1+6,FALSE),Content_!$D$7=3,VLOOKUP(Energy!$A7,Translation!$A:$S,Energy!C$1+12,FALSE))</f>
        <v>тыс. ГДж</v>
      </c>
      <c r="D7" s="632">
        <v>28969.64</v>
      </c>
      <c r="E7" s="632">
        <v>30634.07</v>
      </c>
      <c r="F7" s="632">
        <v>31685.33</v>
      </c>
      <c r="G7" s="633">
        <v>32972.05</v>
      </c>
    </row>
    <row r="8" spans="1:7" ht="15.5">
      <c r="A8" s="355" t="s">
        <v>1583</v>
      </c>
      <c r="B8" s="634" t="str" cm="1">
        <f t="array" ref="B8">_xlfn.IFS(Content_!$D$7=1,VLOOKUP(Energy!$A8,Translation!$A:$S,Energy!B$1,FALSE),Content_!$D$7=2,VLOOKUP(Energy!$A8,Translation!$A:$S,Energy!B$1+6,FALSE),Content_!$D$7=3,VLOOKUP(Energy!$A8,Translation!$A:$S,Energy!B$1+12,FALSE))</f>
        <v>Бензин</v>
      </c>
      <c r="C8" s="631" t="str" cm="1">
        <f t="array" ref="C8">_xlfn.IFS(Content_!$D$7=1,VLOOKUP(Energy!$A8,Translation!$A:$S,Energy!C$1,FALSE),Content_!$D$7=2,VLOOKUP(Energy!$A8,Translation!$A:$S,Energy!C$1+6,FALSE),Content_!$D$7=3,VLOOKUP(Energy!$A8,Translation!$A:$S,Energy!C$1+12,FALSE))</f>
        <v>тыс. ГДж</v>
      </c>
      <c r="D8" s="632">
        <v>1007.30</v>
      </c>
      <c r="E8" s="632">
        <v>928.18</v>
      </c>
      <c r="F8" s="632">
        <v>879.67</v>
      </c>
      <c r="G8" s="633">
        <v>1090.32</v>
      </c>
    </row>
    <row r="9" spans="1:7" ht="15.5">
      <c r="A9" s="355" t="s">
        <v>1584</v>
      </c>
      <c r="B9" s="634" t="str" cm="1">
        <f t="array" ref="B9">_xlfn.IFS(Content_!$D$7=1,VLOOKUP(Energy!$A9,Translation!$A:$S,Energy!B$1,FALSE),Content_!$D$7=2,VLOOKUP(Energy!$A9,Translation!$A:$S,Energy!B$1+6,FALSE),Content_!$D$7=3,VLOOKUP(Energy!$A9,Translation!$A:$S,Energy!B$1+12,FALSE))</f>
        <v>Дизельное топливо</v>
      </c>
      <c r="C9" s="631" t="str" cm="1">
        <f t="array" ref="C9">_xlfn.IFS(Content_!$D$7=1,VLOOKUP(Energy!$A9,Translation!$A:$S,Energy!C$1,FALSE),Content_!$D$7=2,VLOOKUP(Energy!$A9,Translation!$A:$S,Energy!C$1+6,FALSE),Content_!$D$7=3,VLOOKUP(Energy!$A9,Translation!$A:$S,Energy!C$1+12,FALSE))</f>
        <v>тыс. ГДж</v>
      </c>
      <c r="D9" s="632">
        <v>27962.34</v>
      </c>
      <c r="E9" s="632">
        <v>29705.90</v>
      </c>
      <c r="F9" s="632">
        <v>30805.66</v>
      </c>
      <c r="G9" s="633">
        <v>31881.74</v>
      </c>
    </row>
    <row r="10" spans="1:7" ht="15.5">
      <c r="A10" s="355" t="s">
        <v>1585</v>
      </c>
      <c r="B10" s="630" t="str" cm="1">
        <f t="array" ref="B10">_xlfn.IFS(Content_!$D$7=1,VLOOKUP(Energy!$A10,Translation!$A:$S,Energy!B$1,FALSE),Content_!$D$7=2,VLOOKUP(Energy!$A10,Translation!$A:$S,Energy!B$1+6,FALSE),Content_!$D$7=3,VLOOKUP(Energy!$A10,Translation!$A:$S,Energy!B$1+12,FALSE))</f>
        <v xml:space="preserve">Котельно-печное топливо, включая: </v>
      </c>
      <c r="C10" s="631" t="str" cm="1">
        <f t="array" ref="C10">_xlfn.IFS(Content_!$D$7=1,VLOOKUP(Energy!$A10,Translation!$A:$S,Energy!C$1,FALSE),Content_!$D$7=2,VLOOKUP(Energy!$A10,Translation!$A:$S,Energy!C$1+6,FALSE),Content_!$D$7=3,VLOOKUP(Energy!$A10,Translation!$A:$S,Energy!C$1+12,FALSE))</f>
        <v>тыс. ГДж</v>
      </c>
      <c r="D10" s="632">
        <v>49876.68</v>
      </c>
      <c r="E10" s="632">
        <v>45385.39</v>
      </c>
      <c r="F10" s="632">
        <v>50255.30</v>
      </c>
      <c r="G10" s="633">
        <v>47523.33</v>
      </c>
    </row>
    <row r="11" spans="1:7" ht="15.5">
      <c r="A11" s="355" t="s">
        <v>1586</v>
      </c>
      <c r="B11" s="635" t="str" cm="1">
        <f t="array" ref="B11">_xlfn.IFS(Content_!$D$7=1,VLOOKUP(Energy!$A11,Translation!$A:$S,Energy!B$1,FALSE),Content_!$D$7=2,VLOOKUP(Energy!$A11,Translation!$A:$S,Energy!B$1+6,FALSE),Content_!$D$7=3,VLOOKUP(Energy!$A11,Translation!$A:$S,Energy!B$1+12,FALSE))</f>
        <v>Печное топливо</v>
      </c>
      <c r="C11" s="396" t="str" cm="1">
        <f t="array" ref="C11">_xlfn.IFS(Content_!$D$7=1,VLOOKUP(Energy!$A11,Translation!$A:$S,Energy!C$1,FALSE),Content_!$D$7=2,VLOOKUP(Energy!$A11,Translation!$A:$S,Energy!C$1+6,FALSE),Content_!$D$7=3,VLOOKUP(Energy!$A11,Translation!$A:$S,Energy!C$1+12,FALSE))</f>
        <v>тыс. ГДж</v>
      </c>
      <c r="D11" s="632">
        <v>42205.89</v>
      </c>
      <c r="E11" s="632">
        <v>39699.53</v>
      </c>
      <c r="F11" s="632">
        <v>46372</v>
      </c>
      <c r="G11" s="633">
        <v>42379.56</v>
      </c>
    </row>
    <row r="12" spans="1:7" ht="15.5">
      <c r="A12" s="355" t="s">
        <v>1587</v>
      </c>
      <c r="B12" s="635" t="str" cm="1">
        <f t="array" ref="B12">_xlfn.IFS(Content_!$D$7=1,VLOOKUP(Energy!$A12,Translation!$A:$S,Energy!B$1,FALSE),Content_!$D$7=2,VLOOKUP(Energy!$A12,Translation!$A:$S,Energy!B$1+6,FALSE),Content_!$D$7=3,VLOOKUP(Energy!$A12,Translation!$A:$S,Energy!B$1+12,FALSE))</f>
        <v>Нефть</v>
      </c>
      <c r="C12" s="396" t="str" cm="1">
        <f t="array" ref="C12">_xlfn.IFS(Content_!$D$7=1,VLOOKUP(Energy!$A12,Translation!$A:$S,Energy!C$1,FALSE),Content_!$D$7=2,VLOOKUP(Energy!$A12,Translation!$A:$S,Energy!C$1+6,FALSE),Content_!$D$7=3,VLOOKUP(Energy!$A12,Translation!$A:$S,Energy!C$1+12,FALSE))</f>
        <v>тыс. ГДж</v>
      </c>
      <c r="D12" s="632">
        <v>780.51</v>
      </c>
      <c r="E12" s="632">
        <v>651.90</v>
      </c>
      <c r="F12" s="632">
        <v>958</v>
      </c>
      <c r="G12" s="633">
        <v>1169.19</v>
      </c>
    </row>
    <row r="13" spans="1:7" ht="15.5">
      <c r="A13" s="355" t="s">
        <v>1588</v>
      </c>
      <c r="B13" s="634" t="str" cm="1">
        <f t="array" ref="B13">_xlfn.IFS(Content_!$D$7=1,VLOOKUP(Energy!$A13,Translation!$A:$S,Energy!B$1,FALSE),Content_!$D$7=2,VLOOKUP(Energy!$A13,Translation!$A:$S,Energy!B$1+6,FALSE),Content_!$D$7=3,VLOOKUP(Energy!$A13,Translation!$A:$S,Energy!B$1+12,FALSE))</f>
        <v>Мазут</v>
      </c>
      <c r="C13" s="631" t="str" cm="1">
        <f t="array" ref="C13">_xlfn.IFS(Content_!$D$7=1,VLOOKUP(Energy!$A13,Translation!$A:$S,Energy!C$1,FALSE),Content_!$D$7=2,VLOOKUP(Energy!$A13,Translation!$A:$S,Energy!C$1+6,FALSE),Content_!$D$7=3,VLOOKUP(Energy!$A13,Translation!$A:$S,Energy!C$1+12,FALSE))</f>
        <v>тыс. ГДж</v>
      </c>
      <c r="D13" s="632">
        <v>6836.35</v>
      </c>
      <c r="E13" s="632">
        <v>5006.42</v>
      </c>
      <c r="F13" s="632">
        <v>2924.30</v>
      </c>
      <c r="G13" s="633">
        <v>3974.57</v>
      </c>
    </row>
    <row r="14" spans="1:7" ht="15.5">
      <c r="A14" s="355" t="s">
        <v>1589</v>
      </c>
      <c r="B14" s="634" t="str" cm="1">
        <f t="array" ref="B14">_xlfn.IFS(Content_!$D$7=1,VLOOKUP(Energy!$A14,Translation!$A:$S,Energy!B$1,FALSE),Content_!$D$7=2,VLOOKUP(Energy!$A14,Translation!$A:$S,Energy!B$1+6,FALSE),Content_!$D$7=3,VLOOKUP(Energy!$A14,Translation!$A:$S,Energy!B$1+12,FALSE))</f>
        <v>Судовое топливо (мазут ИФО)</v>
      </c>
      <c r="C14" s="631" t="str" cm="1">
        <f t="array" ref="C14">_xlfn.IFS(Content_!$D$7=1,VLOOKUP(Energy!$A14,Translation!$A:$S,Energy!C$1,FALSE),Content_!$D$7=2,VLOOKUP(Energy!$A14,Translation!$A:$S,Energy!C$1+6,FALSE),Content_!$D$7=3,VLOOKUP(Energy!$A14,Translation!$A:$S,Energy!C$1+12,FALSE))</f>
        <v>тыс. ГДж</v>
      </c>
      <c r="D14" s="632">
        <v>53.93</v>
      </c>
      <c r="E14" s="632">
        <v>27.54</v>
      </c>
      <c r="F14" s="632">
        <v>1</v>
      </c>
      <c r="G14" s="633">
        <v>0</v>
      </c>
    </row>
    <row r="15" spans="1:7" ht="15.5">
      <c r="A15" s="355" t="s">
        <v>1590</v>
      </c>
      <c r="B15" s="636" t="str" cm="1">
        <f t="array" ref="B15">_xlfn.IFS(Content_!$D$7=1,VLOOKUP(Energy!$A15,Translation!$A:$S,Energy!B$1,FALSE),Content_!$D$7=2,VLOOKUP(Energy!$A15,Translation!$A:$S,Energy!B$1+6,FALSE),Content_!$D$7=3,VLOOKUP(Energy!$A15,Translation!$A:$S,Energy!B$1+12,FALSE))</f>
        <v>Попутно-нефтяной газ</v>
      </c>
      <c r="C15" s="396" t="str" cm="1">
        <f t="array" ref="C15">_xlfn.IFS(Content_!$D$7=1,VLOOKUP(Energy!$A15,Translation!$A:$S,Energy!C$1,FALSE),Content_!$D$7=2,VLOOKUP(Energy!$A15,Translation!$A:$S,Energy!C$1+6,FALSE),Content_!$D$7=3,VLOOKUP(Energy!$A15,Translation!$A:$S,Energy!C$1+12,FALSE))</f>
        <v>тыс. ГДж</v>
      </c>
      <c r="D15" s="632">
        <v>13931.63</v>
      </c>
      <c r="E15" s="632">
        <v>14460.65</v>
      </c>
      <c r="F15" s="632">
        <v>15702</v>
      </c>
      <c r="G15" s="633">
        <v>12933.10</v>
      </c>
    </row>
    <row r="16" spans="1:7" ht="15.5">
      <c r="A16" s="355" t="s">
        <v>1591</v>
      </c>
      <c r="B16" s="636" t="str" cm="1">
        <f t="array" ref="B16">_xlfn.IFS(Content_!$D$7=1,VLOOKUP(Energy!$A16,Translation!$A:$S,Energy!B$1,FALSE),Content_!$D$7=2,VLOOKUP(Energy!$A16,Translation!$A:$S,Energy!B$1+6,FALSE),Content_!$D$7=3,VLOOKUP(Energy!$A16,Translation!$A:$S,Energy!B$1+12,FALSE))</f>
        <v>Уголь каменный</v>
      </c>
      <c r="C16" s="396" t="str" cm="1">
        <f t="array" ref="C16">_xlfn.IFS(Content_!$D$7=1,VLOOKUP(Energy!$A16,Translation!$A:$S,Energy!C$1,FALSE),Content_!$D$7=2,VLOOKUP(Energy!$A16,Translation!$A:$S,Energy!C$1+6,FALSE),Content_!$D$7=3,VLOOKUP(Energy!$A16,Translation!$A:$S,Energy!C$1+12,FALSE))</f>
        <v>тыс. ГДж</v>
      </c>
      <c r="D16" s="632">
        <v>293556.12</v>
      </c>
      <c r="E16" s="632">
        <v>334709.99</v>
      </c>
      <c r="F16" s="632">
        <v>328632.89</v>
      </c>
      <c r="G16" s="633">
        <v>327120.68</v>
      </c>
    </row>
    <row r="17" spans="1:7" ht="15.5">
      <c r="A17" s="355" t="s">
        <v>1592</v>
      </c>
      <c r="B17" s="636" t="str" cm="1">
        <f t="array" ref="B17">_xlfn.IFS(Content_!$D$7=1,VLOOKUP(Energy!$A17,Translation!$A:$S,Energy!B$1,FALSE),Content_!$D$7=2,VLOOKUP(Energy!$A17,Translation!$A:$S,Energy!B$1+6,FALSE),Content_!$D$7=3,VLOOKUP(Energy!$A17,Translation!$A:$S,Energy!B$1+12,FALSE))</f>
        <v xml:space="preserve">Газ, включая: </v>
      </c>
      <c r="C17" s="396" t="str" cm="1">
        <f t="array" ref="C17">_xlfn.IFS(Content_!$D$7=1,VLOOKUP(Energy!$A17,Translation!$A:$S,Energy!C$1,FALSE),Content_!$D$7=2,VLOOKUP(Energy!$A17,Translation!$A:$S,Energy!C$1+6,FALSE),Content_!$D$7=3,VLOOKUP(Energy!$A17,Translation!$A:$S,Energy!C$1+12,FALSE))</f>
        <v>тыс. ГДж</v>
      </c>
      <c r="D17" s="632">
        <v>114535.87</v>
      </c>
      <c r="E17" s="632">
        <v>145496.23</v>
      </c>
      <c r="F17" s="632">
        <v>129662.37</v>
      </c>
      <c r="G17" s="633">
        <v>111345.6</v>
      </c>
    </row>
    <row r="18" spans="1:7" ht="15.5">
      <c r="A18" s="355" t="s">
        <v>1593</v>
      </c>
      <c r="B18" s="634" t="str" cm="1">
        <f t="array" ref="B18">_xlfn.IFS(Content_!$D$7=1,VLOOKUP(Energy!$A18,Translation!$A:$S,Energy!B$1,FALSE),Content_!$D$7=2,VLOOKUP(Energy!$A18,Translation!$A:$S,Energy!B$1+6,FALSE),Content_!$D$7=3,VLOOKUP(Energy!$A18,Translation!$A:$S,Energy!B$1+12,FALSE))</f>
        <v>Природный газ</v>
      </c>
      <c r="C18" s="631" t="str" cm="1">
        <f t="array" ref="C18">_xlfn.IFS(Content_!$D$7=1,VLOOKUP(Energy!$A18,Translation!$A:$S,Energy!C$1,FALSE),Content_!$D$7=2,VLOOKUP(Energy!$A18,Translation!$A:$S,Energy!C$1+6,FALSE),Content_!$D$7=3,VLOOKUP(Energy!$A18,Translation!$A:$S,Energy!C$1+12,FALSE))</f>
        <v>тыс. ГДж</v>
      </c>
      <c r="D18" s="632">
        <v>97069.34</v>
      </c>
      <c r="E18" s="632">
        <v>127248.48</v>
      </c>
      <c r="F18" s="632">
        <v>112458.09</v>
      </c>
      <c r="G18" s="633">
        <v>94788.79</v>
      </c>
    </row>
    <row r="19" spans="1:7" ht="15.5">
      <c r="A19" s="355" t="s">
        <v>1594</v>
      </c>
      <c r="B19" s="635" t="str" cm="1">
        <f t="array" ref="B19">_xlfn.IFS(Content_!$D$7=1,VLOOKUP(Energy!$A19,Translation!$A:$S,Energy!B$1,FALSE),Content_!$D$7=2,VLOOKUP(Energy!$A19,Translation!$A:$S,Energy!B$1+6,FALSE),Content_!$D$7=3,VLOOKUP(Energy!$A19,Translation!$A:$S,Energy!B$1+12,FALSE))</f>
        <v>Газ отбензиненный</v>
      </c>
      <c r="C19" s="396" t="str" cm="1">
        <f t="array" ref="C19">_xlfn.IFS(Content_!$D$7=1,VLOOKUP(Energy!$A19,Translation!$A:$S,Energy!C$1,FALSE),Content_!$D$7=2,VLOOKUP(Energy!$A19,Translation!$A:$S,Energy!C$1+6,FALSE),Content_!$D$7=3,VLOOKUP(Energy!$A19,Translation!$A:$S,Energy!C$1+12,FALSE))</f>
        <v>тыс. ГДж</v>
      </c>
      <c r="D19" s="632">
        <v>17256.52</v>
      </c>
      <c r="E19" s="632">
        <v>18035.82</v>
      </c>
      <c r="F19" s="632">
        <v>17103.18</v>
      </c>
      <c r="G19" s="633">
        <v>16484.18</v>
      </c>
    </row>
    <row r="20" spans="1:7" ht="15.5">
      <c r="A20" s="355" t="s">
        <v>1595</v>
      </c>
      <c r="B20" s="634" t="str" cm="1">
        <f t="array" ref="B20">_xlfn.IFS(Content_!$D$7=1,VLOOKUP(Energy!$A20,Translation!$A:$S,Energy!B$1,FALSE),Content_!$D$7=2,VLOOKUP(Energy!$A20,Translation!$A:$S,Energy!B$1+6,FALSE),Content_!$D$7=3,VLOOKUP(Energy!$A20,Translation!$A:$S,Energy!B$1+12,FALSE))</f>
        <v>СУГ</v>
      </c>
      <c r="C20" s="631" t="str" cm="1">
        <f t="array" ref="C20">_xlfn.IFS(Content_!$D$7=1,VLOOKUP(Energy!$A20,Translation!$A:$S,Energy!C$1,FALSE),Content_!$D$7=2,VLOOKUP(Energy!$A20,Translation!$A:$S,Energy!C$1+6,FALSE),Content_!$D$7=3,VLOOKUP(Energy!$A20,Translation!$A:$S,Energy!C$1+12,FALSE))</f>
        <v>тыс. ГДж</v>
      </c>
      <c r="D20" s="632">
        <v>214.05</v>
      </c>
      <c r="E20" s="632">
        <v>216.77</v>
      </c>
      <c r="F20" s="632">
        <v>101.78</v>
      </c>
      <c r="G20" s="633">
        <v>72.64</v>
      </c>
    </row>
    <row r="21" spans="1:7" ht="15.5">
      <c r="A21" s="355" t="s">
        <v>1596</v>
      </c>
      <c r="B21" s="409" t="str" cm="1">
        <f t="array" ref="B21">_xlfn.IFS(Content_!$D$7=1,VLOOKUP(Energy!$A21,Translation!$A:$S,Energy!B$1,FALSE),Content_!$D$7=2,VLOOKUP(Energy!$A21,Translation!$A:$S,Energy!B$1+6,FALSE),Content_!$D$7=3,VLOOKUP(Energy!$A21,Translation!$A:$S,Energy!B$1+12,FALSE))</f>
        <v>Потребление топлива из возобновляемых источников</v>
      </c>
      <c r="C21" s="410" t="str" cm="1">
        <f t="array" ref="C21">_xlfn.IFS(Content_!$D$7=1,VLOOKUP(Energy!$A21,Translation!$A:$S,Energy!C$1,FALSE),Content_!$D$7=2,VLOOKUP(Energy!$A21,Translation!$A:$S,Energy!C$1+6,FALSE),Content_!$D$7=3,VLOOKUP(Energy!$A21,Translation!$A:$S,Energy!C$1+12,FALSE))</f>
        <v>тыс. ГДж</v>
      </c>
      <c r="D21" s="628">
        <v>0</v>
      </c>
      <c r="E21" s="628">
        <v>26</v>
      </c>
      <c r="F21" s="628">
        <v>46</v>
      </c>
      <c r="G21" s="629">
        <v>16.91</v>
      </c>
    </row>
    <row r="22" spans="1:7" ht="15.5">
      <c r="A22" s="355" t="s">
        <v>1597</v>
      </c>
      <c r="B22" s="637" t="str" cm="1">
        <f t="array" ref="B22">_xlfn.IFS(Content_!$D$7=1,VLOOKUP(Energy!$A22,Translation!$A:$S,Energy!B$1,FALSE),Content_!$D$7=2,VLOOKUP(Energy!$A22,Translation!$A:$S,Energy!B$1+6,FALSE),Content_!$D$7=3,VLOOKUP(Energy!$A22,Translation!$A:$S,Energy!B$1+12,FALSE))</f>
        <v>Э/Э (за счет генерации от ВИЭ)</v>
      </c>
      <c r="C22" s="631" t="str" cm="1">
        <f t="array" ref="C22">_xlfn.IFS(Content_!$D$7=1,VLOOKUP(Energy!$A22,Translation!$A:$S,Energy!C$1,FALSE),Content_!$D$7=2,VLOOKUP(Energy!$A22,Translation!$A:$S,Energy!C$1+6,FALSE),Content_!$D$7=3,VLOOKUP(Energy!$A22,Translation!$A:$S,Energy!C$1+12,FALSE))</f>
        <v>тыс. ГДж</v>
      </c>
      <c r="D22" s="638">
        <v>0</v>
      </c>
      <c r="E22" s="638">
        <v>26</v>
      </c>
      <c r="F22" s="638">
        <v>46</v>
      </c>
      <c r="G22" s="639">
        <v>16.91</v>
      </c>
    </row>
    <row r="23" spans="1:7" ht="15.5">
      <c r="A23" s="355" t="s">
        <v>1598</v>
      </c>
      <c r="B23" s="640" t="str" cm="1">
        <f t="array" ref="B23">_xlfn.IFS(Content_!$D$7=1,VLOOKUP(Energy!$A23,Translation!$A:$S,Energy!B$1,FALSE),Content_!$D$7=2,VLOOKUP(Energy!$A23,Translation!$A:$S,Energy!B$1+6,FALSE),Content_!$D$7=3,VLOOKUP(Energy!$A23,Translation!$A:$S,Energy!B$1+12,FALSE))</f>
        <v>Потребление по следующим показателям</v>
      </c>
      <c r="C23" s="641" t="str" cm="1">
        <f t="array" ref="C23">_xlfn.IFS(Content_!$D$7=1,VLOOKUP(Energy!$A23,Translation!$A:$S,Energy!C$1,FALSE),Content_!$D$7=2,VLOOKUP(Energy!$A23,Translation!$A:$S,Energy!C$1+6,FALSE),Content_!$D$7=3,VLOOKUP(Energy!$A23,Translation!$A:$S,Energy!C$1+12,FALSE))</f>
        <v>тыс. ГДж</v>
      </c>
      <c r="D23" s="628">
        <v>247439.29</v>
      </c>
      <c r="E23" s="628">
        <v>269337.06</v>
      </c>
      <c r="F23" s="628">
        <v>250808.16</v>
      </c>
      <c r="G23" s="629">
        <v>247797.58</v>
      </c>
    </row>
    <row r="24" spans="1:7" ht="15.5">
      <c r="A24" s="355" t="s">
        <v>1599</v>
      </c>
      <c r="B24" s="630" t="str" cm="1">
        <f t="array" ref="B24">_xlfn.IFS(Content_!$D$7=1,VLOOKUP(Energy!$A24,Translation!$A:$S,Energy!B$1,FALSE),Content_!$D$7=2,VLOOKUP(Energy!$A24,Translation!$A:$S,Energy!B$1+6,FALSE),Content_!$D$7=3,VLOOKUP(Energy!$A24,Translation!$A:$S,Energy!B$1+12,FALSE))</f>
        <v>Электроэнергия, в том числе:</v>
      </c>
      <c r="C24" s="631" t="str" cm="1">
        <f t="array" ref="C24">_xlfn.IFS(Content_!$D$7=1,VLOOKUP(Energy!$A24,Translation!$A:$S,Energy!C$1,FALSE),Content_!$D$7=2,VLOOKUP(Energy!$A24,Translation!$A:$S,Energy!C$1+6,FALSE),Content_!$D$7=3,VLOOKUP(Energy!$A24,Translation!$A:$S,Energy!C$1+12,FALSE))</f>
        <v>тыс. ГДж</v>
      </c>
      <c r="D24" s="632">
        <v>177418</v>
      </c>
      <c r="E24" s="632">
        <v>199321</v>
      </c>
      <c r="F24" s="632">
        <v>201676</v>
      </c>
      <c r="G24" s="633">
        <v>198360</v>
      </c>
    </row>
    <row r="25" spans="1:7" ht="15.5">
      <c r="A25" s="355" t="s">
        <v>1600</v>
      </c>
      <c r="B25" s="642" t="str" cm="1">
        <f t="array" ref="B25">_xlfn.IFS(Content_!$D$7=1,VLOOKUP(Energy!$A25,Translation!$A:$S,Energy!B$1,FALSE),Content_!$D$7=2,VLOOKUP(Energy!$A25,Translation!$A:$S,Energy!B$1+6,FALSE),Content_!$D$7=3,VLOOKUP(Energy!$A25,Translation!$A:$S,Energy!B$1+12,FALSE))</f>
        <v>Покупная</v>
      </c>
      <c r="C25" s="631" t="str" cm="1">
        <f t="array" ref="C25">_xlfn.IFS(Content_!$D$7=1,VLOOKUP(Energy!$A25,Translation!$A:$S,Energy!C$1,FALSE),Content_!$D$7=2,VLOOKUP(Energy!$A25,Translation!$A:$S,Energy!C$1+6,FALSE),Content_!$D$7=3,VLOOKUP(Energy!$A25,Translation!$A:$S,Energy!C$1+12,FALSE))</f>
        <v>тыс. ГДж</v>
      </c>
      <c r="D25" s="632">
        <v>59850</v>
      </c>
      <c r="E25" s="632">
        <v>62564</v>
      </c>
      <c r="F25" s="632">
        <v>61794</v>
      </c>
      <c r="G25" s="633">
        <v>60593</v>
      </c>
    </row>
    <row r="26" spans="1:7" ht="15.5">
      <c r="A26" s="355" t="s">
        <v>1601</v>
      </c>
      <c r="B26" s="643" t="str" cm="1">
        <f t="array" ref="B26">_xlfn.IFS(Content_!$D$7=1,VLOOKUP(Energy!$A26,Translation!$A:$S,Energy!B$1,FALSE),Content_!$D$7=2,VLOOKUP(Energy!$A26,Translation!$A:$S,Energy!B$1+6,FALSE),Content_!$D$7=3,VLOOKUP(Energy!$A26,Translation!$A:$S,Energy!B$1+12,FALSE))</f>
        <v>Собственное производство по Компании</v>
      </c>
      <c r="C26" s="644" t="str" cm="1">
        <f t="array" ref="C26">_xlfn.IFS(Content_!$D$7=1,VLOOKUP(Energy!$A26,Translation!$A:$S,Energy!C$1,FALSE),Content_!$D$7=2,VLOOKUP(Energy!$A26,Translation!$A:$S,Energy!C$1+6,FALSE),Content_!$D$7=3,VLOOKUP(Energy!$A26,Translation!$A:$S,Energy!C$1+12,FALSE))</f>
        <v>тыс. ГДж</v>
      </c>
      <c r="D26" s="632">
        <v>117568</v>
      </c>
      <c r="E26" s="632">
        <v>136757</v>
      </c>
      <c r="F26" s="632">
        <v>139882</v>
      </c>
      <c r="G26" s="633">
        <v>137768</v>
      </c>
    </row>
    <row r="27" spans="1:7" ht="15.5">
      <c r="A27" s="355" t="s">
        <v>1602</v>
      </c>
      <c r="B27" s="643" t="str" cm="1">
        <f t="array" ref="B27">_xlfn.IFS(Content_!$D$7=1,VLOOKUP(Energy!$A27,Translation!$A:$S,Energy!B$1,FALSE),Content_!$D$7=2,VLOOKUP(Energy!$A27,Translation!$A:$S,Energy!B$1+6,FALSE),Content_!$D$7=3,VLOOKUP(Energy!$A27,Translation!$A:$S,Energy!B$1+12,FALSE))</f>
        <v>Проданная Электроэнергия</v>
      </c>
      <c r="C27" s="644" t="str" cm="1">
        <f t="array" ref="C27">_xlfn.IFS(Content_!$D$7=1,VLOOKUP(Energy!$A27,Translation!$A:$S,Energy!C$1,FALSE),Content_!$D$7=2,VLOOKUP(Energy!$A27,Translation!$A:$S,Energy!C$1+6,FALSE),Content_!$D$7=3,VLOOKUP(Energy!$A27,Translation!$A:$S,Energy!C$1+12,FALSE))</f>
        <v>тыс. ГДж</v>
      </c>
      <c r="D27" s="632">
        <v>123653</v>
      </c>
      <c r="E27" s="632">
        <v>143342</v>
      </c>
      <c r="F27" s="632">
        <v>146371</v>
      </c>
      <c r="G27" s="633">
        <v>143057</v>
      </c>
    </row>
    <row r="28" spans="1:7" ht="15.5">
      <c r="A28" s="355" t="s">
        <v>1603</v>
      </c>
      <c r="B28" s="630" t="str" cm="1">
        <f t="array" ref="B28">_xlfn.IFS(Content_!$D$7=1,VLOOKUP(Energy!$A28,Translation!$A:$S,Energy!B$1,FALSE),Content_!$D$7=2,VLOOKUP(Energy!$A28,Translation!$A:$S,Energy!B$1+6,FALSE),Content_!$D$7=3,VLOOKUP(Energy!$A28,Translation!$A:$S,Energy!B$1+12,FALSE))</f>
        <v>Тепловая энергия, в том числе:</v>
      </c>
      <c r="C28" s="631" t="str" cm="1">
        <f t="array" ref="C28">_xlfn.IFS(Content_!$D$7=1,VLOOKUP(Energy!$A28,Translation!$A:$S,Energy!C$1,FALSE),Content_!$D$7=2,VLOOKUP(Energy!$A28,Translation!$A:$S,Energy!C$1+6,FALSE),Content_!$D$7=3,VLOOKUP(Energy!$A28,Translation!$A:$S,Energy!C$1+12,FALSE))</f>
        <v>тыс. ГДж</v>
      </c>
      <c r="D28" s="632">
        <v>70022</v>
      </c>
      <c r="E28" s="632">
        <v>70016</v>
      </c>
      <c r="F28" s="632">
        <v>48924</v>
      </c>
      <c r="G28" s="633">
        <v>49359</v>
      </c>
    </row>
    <row r="29" spans="1:7" ht="15.5">
      <c r="A29" s="355" t="s">
        <v>1604</v>
      </c>
      <c r="B29" s="642" t="str" cm="1">
        <f t="array" ref="B29">_xlfn.IFS(Content_!$D$7=1,VLOOKUP(Energy!$A29,Translation!$A:$S,Energy!B$1,FALSE),Content_!$D$7=2,VLOOKUP(Energy!$A29,Translation!$A:$S,Energy!B$1+6,FALSE),Content_!$D$7=3,VLOOKUP(Energy!$A29,Translation!$A:$S,Energy!B$1+12,FALSE))</f>
        <v>Покупная</v>
      </c>
      <c r="C29" s="631" t="str" cm="1">
        <f t="array" ref="C29">_xlfn.IFS(Content_!$D$7=1,VLOOKUP(Energy!$A29,Translation!$A:$S,Energy!C$1,FALSE),Content_!$D$7=2,VLOOKUP(Energy!$A29,Translation!$A:$S,Energy!C$1+6,FALSE),Content_!$D$7=3,VLOOKUP(Energy!$A29,Translation!$A:$S,Energy!C$1+12,FALSE))</f>
        <v>тыс. ГДж</v>
      </c>
      <c r="D29" s="632">
        <v>25653</v>
      </c>
      <c r="E29" s="632">
        <v>25828</v>
      </c>
      <c r="F29" s="632">
        <v>4912</v>
      </c>
      <c r="G29" s="633">
        <v>5249</v>
      </c>
    </row>
    <row r="30" spans="1:7" ht="15.5">
      <c r="A30" s="355" t="s">
        <v>1605</v>
      </c>
      <c r="B30" s="643" t="str" cm="1">
        <f t="array" ref="B30">_xlfn.IFS(Content_!$D$7=1,VLOOKUP(Energy!$A30,Translation!$A:$S,Energy!B$1,FALSE),Content_!$D$7=2,VLOOKUP(Energy!$A30,Translation!$A:$S,Energy!B$1+6,FALSE),Content_!$D$7=3,VLOOKUP(Energy!$A30,Translation!$A:$S,Energy!B$1+12,FALSE))</f>
        <v>Собственное производство по Компании</v>
      </c>
      <c r="C30" s="644" t="str" cm="1">
        <f t="array" ref="C30">_xlfn.IFS(Content_!$D$7=1,VLOOKUP(Energy!$A30,Translation!$A:$S,Energy!C$1,FALSE),Content_!$D$7=2,VLOOKUP(Energy!$A30,Translation!$A:$S,Energy!C$1+6,FALSE),Content_!$D$7=3,VLOOKUP(Energy!$A30,Translation!$A:$S,Energy!C$1+12,FALSE))</f>
        <v>тыс. ГДж</v>
      </c>
      <c r="D30" s="632">
        <v>44368</v>
      </c>
      <c r="E30" s="632">
        <v>44188</v>
      </c>
      <c r="F30" s="632">
        <v>44011</v>
      </c>
      <c r="G30" s="633">
        <v>44110</v>
      </c>
    </row>
    <row r="31" spans="1:7" ht="15.5">
      <c r="A31" s="355" t="s">
        <v>1606</v>
      </c>
      <c r="B31" s="643" t="str" cm="1">
        <f t="array" ref="B31">_xlfn.IFS(Content_!$D$7=1,VLOOKUP(Energy!$A31,Translation!$A:$S,Energy!B$1,FALSE),Content_!$D$7=2,VLOOKUP(Energy!$A31,Translation!$A:$S,Energy!B$1+6,FALSE),Content_!$D$7=3,VLOOKUP(Energy!$A31,Translation!$A:$S,Energy!B$1+12,FALSE))</f>
        <v>Проданная Электроэнергия</v>
      </c>
      <c r="C31" s="644" t="str" cm="1">
        <f t="array" ref="C31">_xlfn.IFS(Content_!$D$7=1,VLOOKUP(Energy!$A31,Translation!$A:$S,Energy!C$1,FALSE),Content_!$D$7=2,VLOOKUP(Energy!$A31,Translation!$A:$S,Energy!C$1+6,FALSE),Content_!$D$7=3,VLOOKUP(Energy!$A31,Translation!$A:$S,Energy!C$1+12,FALSE))</f>
        <v>тыс. ГДж</v>
      </c>
      <c r="D31" s="632">
        <v>0</v>
      </c>
      <c r="E31" s="632">
        <v>23805</v>
      </c>
      <c r="F31" s="632">
        <v>22632</v>
      </c>
      <c r="G31" s="633">
        <v>23798</v>
      </c>
    </row>
    <row r="32" spans="1:7" ht="15.5">
      <c r="A32" s="355" t="s">
        <v>1607</v>
      </c>
      <c r="B32" s="645" t="str" cm="1">
        <f t="array" ref="B32">_xlfn.IFS(Content_!$D$7=1,VLOOKUP(Energy!$A32,Translation!$A:$S,Energy!B$1,FALSE),Content_!$D$7=2,VLOOKUP(Energy!$A32,Translation!$A:$S,Energy!B$1+6,FALSE),Content_!$D$7=3,VLOOKUP(Energy!$A32,Translation!$A:$S,Energy!B$1+12,FALSE))</f>
        <v>Пар</v>
      </c>
      <c r="C32" s="644" t="str" cm="1">
        <f t="array" ref="C32">_xlfn.IFS(Content_!$D$7=1,VLOOKUP(Energy!$A32,Translation!$A:$S,Energy!C$1,FALSE),Content_!$D$7=2,VLOOKUP(Energy!$A32,Translation!$A:$S,Energy!C$1+6,FALSE),Content_!$D$7=3,VLOOKUP(Energy!$A32,Translation!$A:$S,Energy!C$1+12,FALSE))</f>
        <v>тыс. ГДж</v>
      </c>
      <c r="D32" s="632">
        <v>0</v>
      </c>
      <c r="E32" s="632">
        <v>0</v>
      </c>
      <c r="F32" s="632">
        <v>208</v>
      </c>
      <c r="G32" s="633">
        <v>79</v>
      </c>
    </row>
    <row r="33" spans="1:7" ht="15.5">
      <c r="A33" s="355" t="s">
        <v>1608</v>
      </c>
      <c r="B33" s="645" t="str" cm="1">
        <f t="array" ref="B33">_xlfn.IFS(Content_!$D$7=1,VLOOKUP(Energy!$A33,Translation!$A:$S,Energy!B$1,FALSE),Content_!$D$7=2,VLOOKUP(Energy!$A33,Translation!$A:$S,Energy!B$1+6,FALSE),Content_!$D$7=3,VLOOKUP(Energy!$A33,Translation!$A:$S,Energy!B$1+12,FALSE))</f>
        <v>Охлаждение</v>
      </c>
      <c r="C33" s="644" t="str" cm="1">
        <f t="array" ref="C33">_xlfn.IFS(Content_!$D$7=1,VLOOKUP(Energy!$A33,Translation!$A:$S,Energy!C$1,FALSE),Content_!$D$7=2,VLOOKUP(Energy!$A33,Translation!$A:$S,Energy!C$1+6,FALSE),Content_!$D$7=3,VLOOKUP(Energy!$A33,Translation!$A:$S,Energy!C$1+12,FALSE))</f>
        <v>тыс. ГДж</v>
      </c>
      <c r="D33" s="632">
        <v>0</v>
      </c>
      <c r="E33" s="632">
        <v>0</v>
      </c>
      <c r="F33" s="632">
        <v>0</v>
      </c>
      <c r="G33" s="633">
        <v>0</v>
      </c>
    </row>
    <row r="34" spans="1:7" ht="15.5">
      <c r="A34" s="355" t="s">
        <v>1609</v>
      </c>
      <c r="B34" s="409" t="str" cm="1">
        <f t="array" ref="B34">_xlfn.IFS(Content_!$D$7=1,VLOOKUP(Energy!$A34,Translation!$A:$S,Energy!B$1,FALSE),Content_!$D$7=2,VLOOKUP(Energy!$A34,Translation!$A:$S,Energy!B$1+6,FALSE),Content_!$D$7=3,VLOOKUP(Energy!$A34,Translation!$A:$S,Energy!B$1+12,FALSE))</f>
        <v>Общее потребление* энергии</v>
      </c>
      <c r="C34" s="410" t="str" cm="1">
        <f t="array" ref="C34">_xlfn.IFS(Content_!$D$7=1,VLOOKUP(Energy!$A34,Translation!$A:$S,Energy!C$1,FALSE),Content_!$D$7=2,VLOOKUP(Energy!$A34,Translation!$A:$S,Energy!C$1+6,FALSE),Content_!$D$7=3,VLOOKUP(Energy!$A34,Translation!$A:$S,Energy!C$1+12,FALSE))</f>
        <v>тыс. ГДж</v>
      </c>
      <c r="D34" s="628">
        <v>462719.93999999994</v>
      </c>
      <c r="E34" s="628">
        <v>491957.32999999996</v>
      </c>
      <c r="F34" s="628">
        <v>453894.89</v>
      </c>
      <c r="G34" s="629">
        <v>430978.19000000006</v>
      </c>
    </row>
    <row r="35" spans="1:7" ht="15.5">
      <c r="A35" s="355" t="s">
        <v>1610</v>
      </c>
      <c r="B35" s="646" t="str" cm="1">
        <f t="array" ref="B35">_xlfn.IFS(Content_!$D$7=1,VLOOKUP(Energy!$A35,Translation!$A:$S,Energy!B$1,FALSE),Content_!$D$7=2,VLOOKUP(Energy!$A35,Translation!$A:$S,Energy!B$1+6,FALSE),Content_!$D$7=3,VLOOKUP(Energy!$A35,Translation!$A:$S,Energy!B$1+12,FALSE))</f>
        <v>Потребление энергии по сегментам</v>
      </c>
      <c r="C35" s="641"/>
      <c r="D35" s="647"/>
      <c r="E35" s="647"/>
      <c r="F35" s="647"/>
      <c r="G35" s="648"/>
    </row>
    <row r="36" spans="1:7" ht="15.5">
      <c r="A36" s="355" t="s">
        <v>1611</v>
      </c>
      <c r="B36" s="649" t="str" cm="1">
        <f t="array" ref="B36">_xlfn.IFS(Content_!$D$7=1,VLOOKUP(Energy!$A36,Translation!$A:$S,Energy!B$1,FALSE),Content_!$D$7=2,VLOOKUP(Energy!$A36,Translation!$A:$S,Energy!B$1+6,FALSE),Content_!$D$7=3,VLOOKUP(Energy!$A36,Translation!$A:$S,Energy!B$1+12,FALSE))</f>
        <v>Разведка и добыча нефти и газа</v>
      </c>
      <c r="C36" s="650" t="str" cm="1">
        <f t="array" ref="C36">_xlfn.IFS(Content_!$D$7=1,VLOOKUP(Energy!$A36,Translation!$A:$S,Energy!C$1,FALSE),Content_!$D$7=2,VLOOKUP(Energy!$A36,Translation!$A:$S,Energy!C$1+6,FALSE),Content_!$D$7=3,VLOOKUP(Energy!$A36,Translation!$A:$S,Energy!C$1+12,FALSE))</f>
        <v>тыс. ГДж</v>
      </c>
      <c r="D36" s="651">
        <v>50937</v>
      </c>
      <c r="E36" s="651">
        <v>53853</v>
      </c>
      <c r="F36" s="651">
        <v>58200</v>
      </c>
      <c r="G36" s="652">
        <v>55083</v>
      </c>
    </row>
    <row r="37" spans="1:7" ht="15.5">
      <c r="A37" s="355" t="s">
        <v>1612</v>
      </c>
      <c r="B37" s="634" t="str" cm="1">
        <f t="array" ref="B37">_xlfn.IFS(Content_!$D$7=1,VLOOKUP(Energy!$A37,Translation!$A:$S,Energy!B$1,FALSE),Content_!$D$7=2,VLOOKUP(Energy!$A37,Translation!$A:$S,Energy!B$1+6,FALSE),Content_!$D$7=3,VLOOKUP(Energy!$A37,Translation!$A:$S,Energy!B$1+12,FALSE))</f>
        <v>Переработка нефти и газа</v>
      </c>
      <c r="C37" s="631" t="str" cm="1">
        <f t="array" ref="C37">_xlfn.IFS(Content_!$D$7=1,VLOOKUP(Energy!$A37,Translation!$A:$S,Energy!C$1,FALSE),Content_!$D$7=2,VLOOKUP(Energy!$A37,Translation!$A:$S,Energy!C$1+6,FALSE),Content_!$D$7=3,VLOOKUP(Energy!$A37,Translation!$A:$S,Energy!C$1+12,FALSE))</f>
        <v>тыс. ГДж</v>
      </c>
      <c r="D37" s="614">
        <v>71294</v>
      </c>
      <c r="E37" s="614">
        <v>67323</v>
      </c>
      <c r="F37" s="614">
        <v>68654</v>
      </c>
      <c r="G37" s="615">
        <v>64423</v>
      </c>
    </row>
    <row r="38" spans="1:7" ht="15.5">
      <c r="A38" s="355" t="s">
        <v>1613</v>
      </c>
      <c r="B38" s="634" t="str" cm="1">
        <f t="array" ref="B38">_xlfn.IFS(Content_!$D$7=1,VLOOKUP(Energy!$A38,Translation!$A:$S,Energy!B$1,FALSE),Content_!$D$7=2,VLOOKUP(Energy!$A38,Translation!$A:$S,Energy!B$1+6,FALSE),Content_!$D$7=3,VLOOKUP(Energy!$A38,Translation!$A:$S,Energy!B$1+12,FALSE))</f>
        <v>Транспортировка нефти</v>
      </c>
      <c r="C38" s="631" t="str" cm="1">
        <f t="array" ref="C38">_xlfn.IFS(Content_!$D$7=1,VLOOKUP(Energy!$A38,Translation!$A:$S,Energy!C$1,FALSE),Content_!$D$7=2,VLOOKUP(Energy!$A38,Translation!$A:$S,Energy!C$1+6,FALSE),Content_!$D$7=3,VLOOKUP(Energy!$A38,Translation!$A:$S,Energy!C$1+12,FALSE))</f>
        <v>тыс. ГДж</v>
      </c>
      <c r="D38" s="614">
        <v>5344</v>
      </c>
      <c r="E38" s="614">
        <v>5423</v>
      </c>
      <c r="F38" s="614">
        <v>5298</v>
      </c>
      <c r="G38" s="615">
        <v>4619</v>
      </c>
    </row>
    <row r="39" spans="1:7" ht="15.5">
      <c r="A39" s="355" t="s">
        <v>1614</v>
      </c>
      <c r="B39" s="634" t="str" cm="1">
        <f t="array" ref="B39">_xlfn.IFS(Content_!$D$7=1,VLOOKUP(Energy!$A39,Translation!$A:$S,Energy!B$1,FALSE),Content_!$D$7=2,VLOOKUP(Energy!$A39,Translation!$A:$S,Energy!B$1+6,FALSE),Content_!$D$7=3,VLOOKUP(Energy!$A39,Translation!$A:$S,Energy!B$1+12,FALSE))</f>
        <v>Транспортировка газа</v>
      </c>
      <c r="C39" s="631" t="str" cm="1">
        <f t="array" ref="C39">_xlfn.IFS(Content_!$D$7=1,VLOOKUP(Energy!$A39,Translation!$A:$S,Energy!C$1,FALSE),Content_!$D$7=2,VLOOKUP(Energy!$A39,Translation!$A:$S,Energy!C$1+6,FALSE),Content_!$D$7=3,VLOOKUP(Energy!$A39,Translation!$A:$S,Energy!C$1+12,FALSE))</f>
        <v>тыс. ГДж</v>
      </c>
      <c r="D39" s="614">
        <v>69586</v>
      </c>
      <c r="E39" s="614">
        <v>92220</v>
      </c>
      <c r="F39" s="614">
        <v>54170</v>
      </c>
      <c r="G39" s="615">
        <v>40212</v>
      </c>
    </row>
    <row r="40" spans="1:7" ht="15.5">
      <c r="A40" s="355" t="s">
        <v>1615</v>
      </c>
      <c r="B40" s="634" t="str" cm="1">
        <f t="array" ref="B40">_xlfn.IFS(Content_!$D$7=1,VLOOKUP(Energy!$A40,Translation!$A:$S,Energy!B$1,FALSE),Content_!$D$7=2,VLOOKUP(Energy!$A40,Translation!$A:$S,Energy!B$1+6,FALSE),Content_!$D$7=3,VLOOKUP(Energy!$A40,Translation!$A:$S,Energy!B$1+12,FALSE))</f>
        <v>Разведка и добыча урана</v>
      </c>
      <c r="C40" s="631" t="str" cm="1">
        <f t="array" ref="C40">_xlfn.IFS(Content_!$D$7=1,VLOOKUP(Energy!$A40,Translation!$A:$S,Energy!C$1,FALSE),Content_!$D$7=2,VLOOKUP(Energy!$A40,Translation!$A:$S,Energy!C$1+6,FALSE),Content_!$D$7=3,VLOOKUP(Energy!$A40,Translation!$A:$S,Energy!C$1+12,FALSE))</f>
        <v>тыс. ГДж</v>
      </c>
      <c r="D40" s="614">
        <v>5071</v>
      </c>
      <c r="E40" s="614">
        <v>5469</v>
      </c>
      <c r="F40" s="614">
        <v>5388</v>
      </c>
      <c r="G40" s="615">
        <v>5514</v>
      </c>
    </row>
    <row r="41" spans="1:7" ht="15.5">
      <c r="A41" s="355" t="s">
        <v>1616</v>
      </c>
      <c r="B41" s="634" t="str" cm="1">
        <f t="array" ref="B41">_xlfn.IFS(Content_!$D$7=1,VLOOKUP(Energy!$A41,Translation!$A:$S,Energy!B$1,FALSE),Content_!$D$7=2,VLOOKUP(Energy!$A41,Translation!$A:$S,Energy!B$1+6,FALSE),Content_!$D$7=3,VLOOKUP(Energy!$A41,Translation!$A:$S,Energy!B$1+12,FALSE))</f>
        <v xml:space="preserve">Производство электроэнергии </v>
      </c>
      <c r="C41" s="631" t="str" cm="1">
        <f t="array" ref="C41">_xlfn.IFS(Content_!$D$7=1,VLOOKUP(Energy!$A41,Translation!$A:$S,Energy!C$1,FALSE),Content_!$D$7=2,VLOOKUP(Energy!$A41,Translation!$A:$S,Energy!C$1+6,FALSE),Content_!$D$7=3,VLOOKUP(Energy!$A41,Translation!$A:$S,Energy!C$1+12,FALSE))</f>
        <v>тыс. ГДж</v>
      </c>
      <c r="D41" s="614">
        <v>173540</v>
      </c>
      <c r="E41" s="614">
        <v>182187</v>
      </c>
      <c r="F41" s="614">
        <v>178718</v>
      </c>
      <c r="G41" s="615">
        <v>172254</v>
      </c>
    </row>
    <row r="42" spans="1:7" ht="15.5">
      <c r="A42" s="355" t="s">
        <v>1617</v>
      </c>
      <c r="B42" s="634" t="str" cm="1">
        <f t="array" ref="B42">_xlfn.IFS(Content_!$D$7=1,VLOOKUP(Energy!$A42,Translation!$A:$S,Energy!B$1,FALSE),Content_!$D$7=2,VLOOKUP(Energy!$A42,Translation!$A:$S,Energy!B$1+6,FALSE),Content_!$D$7=3,VLOOKUP(Energy!$A42,Translation!$A:$S,Energy!B$1+12,FALSE))</f>
        <v>Производство теплоэнергии</v>
      </c>
      <c r="C42" s="631" t="str" cm="1">
        <f t="array" ref="C42">_xlfn.IFS(Content_!$D$7=1,VLOOKUP(Energy!$A42,Translation!$A:$S,Energy!C$1,FALSE),Content_!$D$7=2,VLOOKUP(Energy!$A42,Translation!$A:$S,Energy!C$1+6,FALSE),Content_!$D$7=3,VLOOKUP(Energy!$A42,Translation!$A:$S,Energy!C$1+12,FALSE))</f>
        <v>тыс. ГДж</v>
      </c>
      <c r="D42" s="614">
        <v>36408</v>
      </c>
      <c r="E42" s="614">
        <v>32865</v>
      </c>
      <c r="F42" s="614">
        <v>30393</v>
      </c>
      <c r="G42" s="615">
        <v>34848</v>
      </c>
    </row>
    <row r="43" spans="1:7" ht="15.5">
      <c r="A43" s="355" t="s">
        <v>1618</v>
      </c>
      <c r="B43" s="634" t="str" cm="1">
        <f t="array" ref="B43">_xlfn.IFS(Content_!$D$7=1,VLOOKUP(Energy!$A43,Translation!$A:$S,Energy!B$1,FALSE),Content_!$D$7=2,VLOOKUP(Energy!$A43,Translation!$A:$S,Energy!B$1+6,FALSE),Content_!$D$7=3,VLOOKUP(Energy!$A43,Translation!$A:$S,Energy!B$1+12,FALSE))</f>
        <v>Железнодорожные перевозки</v>
      </c>
      <c r="C43" s="631" t="str" cm="1">
        <f t="array" ref="C43">_xlfn.IFS(Content_!$D$7=1,VLOOKUP(Energy!$A43,Translation!$A:$S,Energy!C$1,FALSE),Content_!$D$7=2,VLOOKUP(Energy!$A43,Translation!$A:$S,Energy!C$1+6,FALSE),Content_!$D$7=3,VLOOKUP(Energy!$A43,Translation!$A:$S,Energy!C$1+12,FALSE))</f>
        <v>тыс. ГДж</v>
      </c>
      <c r="D43" s="614">
        <v>38659</v>
      </c>
      <c r="E43" s="614">
        <v>39760</v>
      </c>
      <c r="F43" s="614">
        <v>41186</v>
      </c>
      <c r="G43" s="615">
        <v>41599</v>
      </c>
    </row>
    <row r="44" spans="1:7" ht="15.5">
      <c r="A44" s="355" t="s">
        <v>1619</v>
      </c>
      <c r="B44" s="634" t="str" cm="1">
        <f t="array" ref="B44">_xlfn.IFS(Content_!$D$7=1,VLOOKUP(Energy!$A44,Translation!$A:$S,Energy!B$1,FALSE),Content_!$D$7=2,VLOOKUP(Energy!$A44,Translation!$A:$S,Energy!B$1+6,FALSE),Content_!$D$7=3,VLOOKUP(Energy!$A44,Translation!$A:$S,Energy!B$1+12,FALSE))</f>
        <v>Производство химической продукции</v>
      </c>
      <c r="C44" s="631" t="str" cm="1">
        <f t="array" ref="C44">_xlfn.IFS(Content_!$D$7=1,VLOOKUP(Energy!$A44,Translation!$A:$S,Energy!C$1,FALSE),Content_!$D$7=2,VLOOKUP(Energy!$A44,Translation!$A:$S,Energy!C$1+6,FALSE),Content_!$D$7=3,VLOOKUP(Energy!$A44,Translation!$A:$S,Energy!C$1+12,FALSE))</f>
        <v>тыс. ГДж</v>
      </c>
      <c r="D44" s="614">
        <v>89</v>
      </c>
      <c r="E44" s="614">
        <v>89</v>
      </c>
      <c r="F44" s="614">
        <v>70</v>
      </c>
      <c r="G44" s="615">
        <v>32</v>
      </c>
    </row>
    <row r="45" spans="1:7" ht="15.5">
      <c r="A45" s="355" t="s">
        <v>1620</v>
      </c>
      <c r="B45" s="634" t="str" cm="1">
        <f t="array" ref="B45">_xlfn.IFS(Content_!$D$7=1,VLOOKUP(Energy!$A45,Translation!$A:$S,Energy!B$1,FALSE),Content_!$D$7=2,VLOOKUP(Energy!$A45,Translation!$A:$S,Energy!B$1+6,FALSE),Content_!$D$7=3,VLOOKUP(Energy!$A45,Translation!$A:$S,Energy!B$1+12,FALSE))</f>
        <v>Метталургические проекты</v>
      </c>
      <c r="C45" s="631" t="str" cm="1">
        <f t="array" ref="C45">_xlfn.IFS(Content_!$D$7=1,VLOOKUP(Energy!$A45,Translation!$A:$S,Energy!C$1,FALSE),Content_!$D$7=2,VLOOKUP(Energy!$A45,Translation!$A:$S,Energy!C$1+6,FALSE),Content_!$D$7=3,VLOOKUP(Energy!$A45,Translation!$A:$S,Energy!C$1+12,FALSE))</f>
        <v>тыс. ГДж</v>
      </c>
      <c r="D45" s="614">
        <v>88</v>
      </c>
      <c r="E45" s="614">
        <v>94</v>
      </c>
      <c r="F45" s="614">
        <v>90</v>
      </c>
      <c r="G45" s="615">
        <v>104</v>
      </c>
    </row>
    <row r="46" spans="1:7" ht="15.5">
      <c r="A46" s="355" t="s">
        <v>1621</v>
      </c>
      <c r="B46" s="634" t="str" cm="1">
        <f t="array" ref="B46">_xlfn.IFS(Content_!$D$7=1,VLOOKUP(Energy!$A46,Translation!$A:$S,Energy!B$1,FALSE),Content_!$D$7=2,VLOOKUP(Energy!$A46,Translation!$A:$S,Energy!B$1+6,FALSE),Content_!$D$7=3,VLOOKUP(Energy!$A46,Translation!$A:$S,Energy!B$1+12,FALSE))</f>
        <v>Сектор передачи электрической энергии</v>
      </c>
      <c r="C46" s="631" t="str" cm="1">
        <f t="array" ref="C46">_xlfn.IFS(Content_!$D$7=1,VLOOKUP(Energy!$A46,Translation!$A:$S,Energy!C$1,FALSE),Content_!$D$7=2,VLOOKUP(Energy!$A46,Translation!$A:$S,Energy!C$1+6,FALSE),Content_!$D$7=3,VLOOKUP(Energy!$A46,Translation!$A:$S,Energy!C$1+12,FALSE))</f>
        <v>тыс. ГДж</v>
      </c>
      <c r="D46" s="614">
        <v>10150</v>
      </c>
      <c r="E46" s="614">
        <v>11039</v>
      </c>
      <c r="F46" s="614">
        <v>10375</v>
      </c>
      <c r="G46" s="615">
        <v>10770</v>
      </c>
    </row>
    <row r="47" spans="1:7" ht="15.5">
      <c r="A47" s="355" t="s">
        <v>1622</v>
      </c>
      <c r="B47" s="634" t="str" cm="1">
        <f t="array" ref="B47">_xlfn.IFS(Content_!$D$7=1,VLOOKUP(Energy!$A47,Translation!$A:$S,Energy!B$1,FALSE),Content_!$D$7=2,VLOOKUP(Energy!$A47,Translation!$A:$S,Energy!B$1+6,FALSE),Content_!$D$7=3,VLOOKUP(Energy!$A47,Translation!$A:$S,Energy!B$1+12,FALSE))</f>
        <v>Телекоммуникационные услуги</v>
      </c>
      <c r="C47" s="631" t="str" cm="1">
        <f t="array" ref="C47">_xlfn.IFS(Content_!$D$7=1,VLOOKUP(Energy!$A47,Translation!$A:$S,Energy!C$1,FALSE),Content_!$D$7=2,VLOOKUP(Energy!$A47,Translation!$A:$S,Energy!C$1+6,FALSE),Content_!$D$7=3,VLOOKUP(Energy!$A47,Translation!$A:$S,Energy!C$1+12,FALSE))</f>
        <v>тыс. ГДж</v>
      </c>
      <c r="D47" s="614">
        <v>1434</v>
      </c>
      <c r="E47" s="614">
        <v>1494</v>
      </c>
      <c r="F47" s="614">
        <v>1335.52</v>
      </c>
      <c r="G47" s="615">
        <v>1491</v>
      </c>
    </row>
    <row r="48" spans="1:7" ht="15.5">
      <c r="A48" s="355" t="s">
        <v>1623</v>
      </c>
      <c r="B48" s="653" t="str" cm="1">
        <f t="array" ref="B48">_xlfn.IFS(Content_!$D$7=1,VLOOKUP(Energy!$A48,Translation!$A:$S,Energy!B$1,FALSE),Content_!$D$7=2,VLOOKUP(Energy!$A48,Translation!$A:$S,Energy!B$1+6,FALSE),Content_!$D$7=3,VLOOKUP(Energy!$A48,Translation!$A:$S,Energy!B$1+12,FALSE))</f>
        <v>Пассажирские авиаперевозки</v>
      </c>
      <c r="C48" s="654" t="str" cm="1">
        <f t="array" ref="C48">_xlfn.IFS(Content_!$D$7=1,VLOOKUP(Energy!$A48,Translation!$A:$S,Energy!C$1,FALSE),Content_!$D$7=2,VLOOKUP(Energy!$A48,Translation!$A:$S,Energy!C$1+6,FALSE),Content_!$D$7=3,VLOOKUP(Energy!$A48,Translation!$A:$S,Energy!C$1+12,FALSE))</f>
        <v>тыс. ГДж</v>
      </c>
      <c r="D48" s="655">
        <v>8</v>
      </c>
      <c r="E48" s="655">
        <v>21</v>
      </c>
      <c r="F48" s="655">
        <v>18</v>
      </c>
      <c r="G48" s="656">
        <v>29</v>
      </c>
    </row>
    <row r="49" spans="1:7" ht="14.5">
      <c r="A49" s="355" t="s">
        <v>1624</v>
      </c>
      <c r="B49" s="856" t="str" cm="1">
        <f t="array" ref="B49">_xlfn.IFS(Content_!$D$7=1,VLOOKUP(Energy!$A49,Translation!$A:$S,Energy!B$1,FALSE),Content_!$D$7=2,VLOOKUP(Energy!$A49,Translation!$A:$S,Energy!B$1+6,FALSE),Content_!$D$7=3,VLOOKUP(Energy!$A49,Translation!$A:$S,Energy!B$1+12,FALSE))</f>
        <v>*Общее потребление энергии=потребление ТЭР + потребление энергии из ВИЭ + покупная электроэнергия и тепло - проданная электроэнергия и тепло + охлаждение + пар.</v>
      </c>
      <c r="C49" s="856" cm="1">
        <f t="array" ref="C49">_xlfn.IFS(Content_!$D$7=1,VLOOKUP(Energy!$A49,Translation!$A:$S,Energy!C$1,FALSE),Content_!$D$7=2,VLOOKUP(Energy!$A49,Translation!$A:$S,Energy!C$1+6,FALSE),Content_!$D$7=3,VLOOKUP(Energy!$A49,Translation!$A:$S,Energy!C$1+12,FALSE))</f>
        <v>0</v>
      </c>
      <c r="D49" s="856" cm="1">
        <f t="array" ref="D49">_xlfn.IFS(Content_!$D$7=1,VLOOKUP(Energy!$A49,Translation!$A:$S,Energy!D$1,FALSE),Content_!$D$7=2,VLOOKUP(Energy!$A49,Translation!$A:$S,Energy!D$1+6,FALSE),Content_!$D$7=3,VLOOKUP(Energy!$A49,Translation!$A:$S,Energy!D$1+12,FALSE))</f>
        <v>0</v>
      </c>
      <c r="E49" s="856" cm="1">
        <f t="array" ref="E49">_xlfn.IFS(Content_!$D$7=1,VLOOKUP(Energy!$A49,Translation!$A:$S,Energy!E$1,FALSE),Content_!$D$7=2,VLOOKUP(Energy!$A49,Translation!$A:$S,Energy!E$1+6,FALSE),Content_!$D$7=3,VLOOKUP(Energy!$A49,Translation!$A:$S,Energy!E$1+12,FALSE))</f>
        <v>0</v>
      </c>
      <c r="F49" s="856" cm="1">
        <f t="array" ref="F49">_xlfn.IFS(Content_!$D$7=1,VLOOKUP(Energy!$A49,Translation!$A:$S,Energy!F$1,FALSE),Content_!$D$7=2,VLOOKUP(Energy!$A49,Translation!$A:$S,Energy!F$1+6,FALSE),Content_!$D$7=3,VLOOKUP(Energy!$A49,Translation!$A:$S,Energy!F$1+12,FALSE))</f>
        <v>0</v>
      </c>
      <c r="G49" s="856" cm="1">
        <f t="array" ref="G49">_xlfn.IFS(Content_!$D$7=1,VLOOKUP(Energy!$A49,Translation!$A:$S,Energy!G$1,FALSE),Content_!$D$7=2,VLOOKUP(Energy!$A49,Translation!$A:$S,Energy!G$1+6,FALSE),Content_!$D$7=3,VLOOKUP(Energy!$A49,Translation!$A:$S,Energy!G$1+12,FALSE))</f>
        <v>0</v>
      </c>
    </row>
    <row r="50" spans="2:6" ht="15.5">
      <c r="B50" s="657"/>
      <c r="C50" s="631"/>
      <c r="D50" s="658"/>
      <c r="E50" s="658"/>
      <c r="F50" s="658"/>
    </row>
    <row r="51" spans="1:7" ht="15.5">
      <c r="A51" s="355" t="s">
        <v>1625</v>
      </c>
      <c r="B51" s="659" t="str" cm="1">
        <f t="array" ref="B51">_xlfn.IFS(Content_!$D$7=1,VLOOKUP(Energy!$A51,Translation!$A:$S,Energy!B$1,FALSE),Content_!$D$7=2,VLOOKUP(Energy!$A51,Translation!$A:$S,Energy!B$1+6,FALSE),Content_!$D$7=3,VLOOKUP(Energy!$A51,Translation!$A:$S,Energy!B$1+12,FALSE))</f>
        <v>GRI 302-3</v>
      </c>
      <c r="C51" s="602" t="str" cm="1">
        <f t="array" ref="C51">_xlfn.IFS(Content_!$D$7=1,VLOOKUP(Energy!$A51,Translation!$A:$S,Energy!C$1,FALSE),Content_!$D$7=2,VLOOKUP(Energy!$A51,Translation!$A:$S,Energy!C$1+6,FALSE),Content_!$D$7=3,VLOOKUP(Energy!$A51,Translation!$A:$S,Energy!C$1+12,FALSE))</f>
        <v>Единица измерения</v>
      </c>
      <c r="D51" s="660">
        <v>2020</v>
      </c>
      <c r="E51" s="660">
        <v>2021</v>
      </c>
      <c r="F51" s="660">
        <v>2022</v>
      </c>
      <c r="G51" s="660">
        <v>2023</v>
      </c>
    </row>
    <row r="52" spans="1:7" ht="15.5">
      <c r="A52" s="355" t="s">
        <v>1626</v>
      </c>
      <c r="B52" s="661" t="str" cm="1">
        <f t="array" ref="B52">_xlfn.IFS(Content_!$D$7=1,VLOOKUP(Energy!$A52,Translation!$A:$S,Energy!B$1,FALSE),Content_!$D$7=2,VLOOKUP(Energy!$A52,Translation!$A:$S,Energy!B$1+6,FALSE),Content_!$D$7=3,VLOOKUP(Energy!$A52,Translation!$A:$S,Energy!B$1+12,FALSE))</f>
        <v>Энергоемкость</v>
      </c>
      <c r="C52" s="641"/>
      <c r="D52" s="662"/>
      <c r="E52" s="662"/>
      <c r="F52" s="662"/>
      <c r="G52" s="663"/>
    </row>
    <row r="53" spans="1:7" ht="15.5">
      <c r="A53" s="355" t="s">
        <v>1627</v>
      </c>
      <c r="B53" s="664" t="str" cm="1">
        <f t="array" ref="B53">_xlfn.IFS(Content_!$D$7=1,VLOOKUP(Energy!$A53,Translation!$A:$S,Energy!B$1,FALSE),Content_!$D$7=2,VLOOKUP(Energy!$A53,Translation!$A:$S,Energy!B$1+6,FALSE),Content_!$D$7=3,VLOOKUP(Energy!$A53,Translation!$A:$S,Energy!B$1+12,FALSE))</f>
        <v>Разведка и добыча нефти и газа</v>
      </c>
      <c r="C53" s="398" t="str" cm="1">
        <f t="array" ref="C53">_xlfn.IFS(Content_!$D$7=1,VLOOKUP(Energy!$A53,Translation!$A:$S,Energy!C$1,FALSE),Content_!$D$7=2,VLOOKUP(Energy!$A53,Translation!$A:$S,Energy!C$1+6,FALSE),Content_!$D$7=3,VLOOKUP(Energy!$A53,Translation!$A:$S,Energy!C$1+12,FALSE))</f>
        <v>ГДж/ т УВС</v>
      </c>
      <c r="D53" s="665">
        <v>2.34</v>
      </c>
      <c r="E53" s="665">
        <v>2.49</v>
      </c>
      <c r="F53" s="665">
        <v>2.64</v>
      </c>
      <c r="G53" s="666">
        <v>2.34</v>
      </c>
    </row>
    <row r="54" spans="1:7" ht="31">
      <c r="A54" s="355" t="s">
        <v>1628</v>
      </c>
      <c r="B54" s="636" t="str" cm="1">
        <f t="array" ref="B54">_xlfn.IFS(Content_!$D$7=1,VLOOKUP(Energy!$A54,Translation!$A:$S,Energy!B$1,FALSE),Content_!$D$7=2,VLOOKUP(Energy!$A54,Translation!$A:$S,Energy!B$1+6,FALSE),Content_!$D$7=3,VLOOKUP(Energy!$A54,Translation!$A:$S,Energy!B$1+12,FALSE))</f>
        <v>Переработка нефти</v>
      </c>
      <c r="C54" s="396" t="str" cm="1">
        <f t="array" ref="C54">_xlfn.IFS(Content_!$D$7=1,VLOOKUP(Energy!$A54,Translation!$A:$S,Energy!C$1,FALSE),Content_!$D$7=2,VLOOKUP(Energy!$A54,Translation!$A:$S,Energy!C$1+6,FALSE),Content_!$D$7=3,VLOOKUP(Energy!$A54,Translation!$A:$S,Energy!C$1+12,FALSE))</f>
        <v>ГДж/ т переработанной нефти</v>
      </c>
      <c r="D54" s="667">
        <v>3.94</v>
      </c>
      <c r="E54" s="667">
        <v>3.57</v>
      </c>
      <c r="F54" s="667">
        <v>3.45</v>
      </c>
      <c r="G54" s="668">
        <v>3.29</v>
      </c>
    </row>
    <row r="55" spans="1:7" ht="15.5">
      <c r="A55" s="355" t="s">
        <v>1629</v>
      </c>
      <c r="B55" s="636" t="str" cm="1">
        <f t="array" ref="B55">_xlfn.IFS(Content_!$D$7=1,VLOOKUP(Energy!$A55,Translation!$A:$S,Energy!B$1,FALSE),Content_!$D$7=2,VLOOKUP(Energy!$A55,Translation!$A:$S,Energy!B$1+6,FALSE),Content_!$D$7=3,VLOOKUP(Energy!$A55,Translation!$A:$S,Energy!B$1+12,FALSE))</f>
        <v>Транспортировка нефти</v>
      </c>
      <c r="C55" s="396" t="str" cm="1">
        <f t="array" ref="C55">_xlfn.IFS(Content_!$D$7=1,VLOOKUP(Energy!$A55,Translation!$A:$S,Energy!C$1,FALSE),Content_!$D$7=2,VLOOKUP(Energy!$A55,Translation!$A:$S,Energy!C$1+6,FALSE),Content_!$D$7=3,VLOOKUP(Energy!$A55,Translation!$A:$S,Energy!C$1+12,FALSE))</f>
        <v>ГДж/ т нефти</v>
      </c>
      <c r="D55" s="667">
        <v>0.07</v>
      </c>
      <c r="E55" s="667">
        <v>0.07</v>
      </c>
      <c r="F55" s="667">
        <v>0.07</v>
      </c>
      <c r="G55" s="668">
        <v>0.06</v>
      </c>
    </row>
    <row r="56" spans="1:7" ht="15.5">
      <c r="A56" s="355" t="s">
        <v>1630</v>
      </c>
      <c r="B56" s="636" t="str" cm="1">
        <f t="array" ref="B56">_xlfn.IFS(Content_!$D$7=1,VLOOKUP(Energy!$A56,Translation!$A:$S,Energy!B$1,FALSE),Content_!$D$7=2,VLOOKUP(Energy!$A56,Translation!$A:$S,Energy!B$1+6,FALSE),Content_!$D$7=3,VLOOKUP(Energy!$A56,Translation!$A:$S,Energy!B$1+12,FALSE))</f>
        <v>Транспортировка газа</v>
      </c>
      <c r="C56" s="396" t="str" cm="1">
        <f t="array" ref="C56">_xlfn.IFS(Content_!$D$7=1,VLOOKUP(Energy!$A56,Translation!$A:$S,Energy!C$1,FALSE),Content_!$D$7=2,VLOOKUP(Energy!$A56,Translation!$A:$S,Energy!C$1+6,FALSE),Content_!$D$7=3,VLOOKUP(Energy!$A56,Translation!$A:$S,Energy!C$1+12,FALSE))</f>
        <v>ГДж/ млн м3</v>
      </c>
      <c r="D56" s="667">
        <v>717.14</v>
      </c>
      <c r="E56" s="667">
        <v>863.19</v>
      </c>
      <c r="F56" s="667">
        <v>566.93</v>
      </c>
      <c r="G56" s="668">
        <v>436.33</v>
      </c>
    </row>
    <row r="57" spans="1:7" ht="31">
      <c r="A57" s="355" t="s">
        <v>1631</v>
      </c>
      <c r="B57" s="636" t="str" cm="1">
        <f t="array" ref="B57">_xlfn.IFS(Content_!$D$7=1,VLOOKUP(Energy!$A57,Translation!$A:$S,Energy!B$1,FALSE),Content_!$D$7=2,VLOOKUP(Energy!$A57,Translation!$A:$S,Energy!B$1+6,FALSE),Content_!$D$7=3,VLOOKUP(Energy!$A57,Translation!$A:$S,Energy!B$1+12,FALSE))</f>
        <v>Разведка и добыча урана</v>
      </c>
      <c r="C57" s="396" t="str" cm="1">
        <f t="array" ref="C57">_xlfn.IFS(Content_!$D$7=1,VLOOKUP(Energy!$A57,Translation!$A:$S,Energy!C$1,FALSE),Content_!$D$7=2,VLOOKUP(Energy!$A57,Translation!$A:$S,Energy!C$1+6,FALSE),Content_!$D$7=3,VLOOKUP(Energy!$A57,Translation!$A:$S,Energy!C$1+12,FALSE))</f>
        <v>тыс ГДж/ т добытого урана</v>
      </c>
      <c r="D57" s="667">
        <v>0.26</v>
      </c>
      <c r="E57" s="667">
        <v>0.25</v>
      </c>
      <c r="F57" s="667">
        <v>0.25</v>
      </c>
      <c r="G57" s="668">
        <v>0.26</v>
      </c>
    </row>
    <row r="58" spans="1:7" ht="15.5">
      <c r="A58" s="355" t="s">
        <v>1632</v>
      </c>
      <c r="B58" s="636" t="str" cm="1">
        <f t="array" ref="B58">_xlfn.IFS(Content_!$D$7=1,VLOOKUP(Energy!$A58,Translation!$A:$S,Energy!B$1,FALSE),Content_!$D$7=2,VLOOKUP(Energy!$A58,Translation!$A:$S,Energy!B$1+6,FALSE),Content_!$D$7=3,VLOOKUP(Energy!$A58,Translation!$A:$S,Energy!B$1+12,FALSE))</f>
        <v>Производство электроэнергии</v>
      </c>
      <c r="C58" s="396" t="str" cm="1">
        <f t="array" ref="C58">_xlfn.IFS(Content_!$D$7=1,VLOOKUP(Energy!$A58,Translation!$A:$S,Energy!C$1,FALSE),Content_!$D$7=2,VLOOKUP(Energy!$A58,Translation!$A:$S,Energy!C$1+6,FALSE),Content_!$D$7=3,VLOOKUP(Energy!$A58,Translation!$A:$S,Energy!C$1+12,FALSE))</f>
        <v>ГДж/ тыс кВт*ч</v>
      </c>
      <c r="D58" s="667">
        <v>4.85</v>
      </c>
      <c r="E58" s="667">
        <v>4.45</v>
      </c>
      <c r="F58" s="667">
        <v>4.33</v>
      </c>
      <c r="G58" s="668">
        <v>4.25</v>
      </c>
    </row>
    <row r="59" spans="1:7" ht="15.5">
      <c r="A59" s="355" t="s">
        <v>1633</v>
      </c>
      <c r="B59" s="636" t="str" cm="1">
        <f t="array" ref="B59">_xlfn.IFS(Content_!$D$7=1,VLOOKUP(Energy!$A59,Translation!$A:$S,Energy!B$1,FALSE),Content_!$D$7=2,VLOOKUP(Energy!$A59,Translation!$A:$S,Energy!B$1+6,FALSE),Content_!$D$7=3,VLOOKUP(Energy!$A59,Translation!$A:$S,Energy!B$1+12,FALSE))</f>
        <v>Производство теплоэнергии</v>
      </c>
      <c r="C59" s="396" t="str" cm="1">
        <f t="array" ref="C59">_xlfn.IFS(Content_!$D$7=1,VLOOKUP(Energy!$A59,Translation!$A:$S,Energy!C$1,FALSE),Content_!$D$7=2,VLOOKUP(Energy!$A59,Translation!$A:$S,Energy!C$1+6,FALSE),Content_!$D$7=3,VLOOKUP(Energy!$A59,Translation!$A:$S,Energy!C$1+12,FALSE))</f>
        <v>ГДж/ Гкал</v>
      </c>
      <c r="D59" s="667">
        <v>6.25</v>
      </c>
      <c r="E59" s="667">
        <v>5.69</v>
      </c>
      <c r="F59" s="667">
        <v>5.51</v>
      </c>
      <c r="G59" s="668">
        <v>5.44</v>
      </c>
    </row>
    <row r="60" spans="1:7" ht="15.5">
      <c r="A60" s="355" t="s">
        <v>1634</v>
      </c>
      <c r="B60" s="636" t="str" cm="1">
        <f t="array" ref="B60">_xlfn.IFS(Content_!$D$7=1,VLOOKUP(Energy!$A60,Translation!$A:$S,Energy!B$1,FALSE),Content_!$D$7=2,VLOOKUP(Energy!$A60,Translation!$A:$S,Energy!B$1+6,FALSE),Content_!$D$7=3,VLOOKUP(Energy!$A60,Translation!$A:$S,Energy!B$1+12,FALSE))</f>
        <v>Железнодорожные перевозки</v>
      </c>
      <c r="C60" s="396" t="str" cm="1">
        <f t="array" ref="C60">_xlfn.IFS(Content_!$D$7=1,VLOOKUP(Energy!$A60,Translation!$A:$S,Energy!C$1,FALSE),Content_!$D$7=2,VLOOKUP(Energy!$A60,Translation!$A:$S,Energy!C$1+6,FALSE),Content_!$D$7=3,VLOOKUP(Energy!$A60,Translation!$A:$S,Energy!C$1+12,FALSE))</f>
        <v>ГДж/  млн т. Км брутто</v>
      </c>
      <c r="D60" s="667">
        <v>90.09</v>
      </c>
      <c r="E60" s="667">
        <v>93.98</v>
      </c>
      <c r="F60" s="667">
        <v>92.84</v>
      </c>
      <c r="G60" s="668">
        <v>87.90</v>
      </c>
    </row>
    <row r="61" spans="1:7" ht="46.5">
      <c r="A61" s="355" t="s">
        <v>1635</v>
      </c>
      <c r="B61" s="636" t="str" cm="1">
        <f t="array" ref="B61">_xlfn.IFS(Content_!$D$7=1,VLOOKUP(Energy!$A61,Translation!$A:$S,Energy!B$1,FALSE),Content_!$D$7=2,VLOOKUP(Energy!$A61,Translation!$A:$S,Energy!B$1+6,FALSE),Content_!$D$7=3,VLOOKUP(Energy!$A61,Translation!$A:$S,Energy!B$1+12,FALSE))</f>
        <v>Производство химической продукции</v>
      </c>
      <c r="C61" s="396" t="str" cm="1">
        <f t="array" ref="C61">_xlfn.IFS(Content_!$D$7=1,VLOOKUP(Energy!$A61,Translation!$A:$S,Energy!C$1,FALSE),Content_!$D$7=2,VLOOKUP(Energy!$A61,Translation!$A:$S,Energy!C$1+6,FALSE),Content_!$D$7=3,VLOOKUP(Energy!$A61,Translation!$A:$S,Energy!C$1+12,FALSE))</f>
        <v>млн ГДж/ т выпускаемой химической продукции</v>
      </c>
      <c r="D61" s="667">
        <v>0.53</v>
      </c>
      <c r="E61" s="667">
        <v>0.46</v>
      </c>
      <c r="F61" s="667">
        <v>0.40</v>
      </c>
      <c r="G61" s="668">
        <v>1.6E-4</v>
      </c>
    </row>
    <row r="62" spans="1:7" ht="46.5">
      <c r="A62" s="355" t="s">
        <v>1636</v>
      </c>
      <c r="B62" s="669" t="str" cm="1">
        <f t="array" ref="B62">_xlfn.IFS(Content_!$D$7=1,VLOOKUP(Energy!$A62,Translation!$A:$S,Energy!B$1,FALSE),Content_!$D$7=2,VLOOKUP(Energy!$A62,Translation!$A:$S,Energy!B$1+6,FALSE),Content_!$D$7=3,VLOOKUP(Energy!$A62,Translation!$A:$S,Energy!B$1+12,FALSE))</f>
        <v>Метталургические проекты</v>
      </c>
      <c r="C62" s="402" t="str" cm="1">
        <f t="array" ref="C62">_xlfn.IFS(Content_!$D$7=1,VLOOKUP(Energy!$A62,Translation!$A:$S,Energy!C$1,FALSE),Content_!$D$7=2,VLOOKUP(Energy!$A62,Translation!$A:$S,Energy!C$1+6,FALSE),Content_!$D$7=3,VLOOKUP(Energy!$A62,Translation!$A:$S,Energy!C$1+12,FALSE))</f>
        <v>тыс ГДж/ т аффинированного золота</v>
      </c>
      <c r="D62" s="670">
        <v>2.64</v>
      </c>
      <c r="E62" s="670">
        <v>1.85</v>
      </c>
      <c r="F62" s="670">
        <v>1.61</v>
      </c>
      <c r="G62" s="671">
        <v>2</v>
      </c>
    </row>
    <row r="63" spans="2:3" ht="15.5">
      <c r="B63" s="672"/>
      <c r="C63" s="396"/>
    </row>
    <row r="64" spans="1:7" ht="15.5">
      <c r="A64" s="355" t="s">
        <v>1637</v>
      </c>
      <c r="B64" s="659" t="str" cm="1">
        <f t="array" ref="B64">_xlfn.IFS(Content_!$D$7=1,VLOOKUP(Energy!$A64,Translation!$A:$S,Energy!B$1,FALSE),Content_!$D$7=2,VLOOKUP(Energy!$A64,Translation!$A:$S,Energy!B$1+6,FALSE),Content_!$D$7=3,VLOOKUP(Energy!$A64,Translation!$A:$S,Energy!B$1+12,FALSE))</f>
        <v>GRI 302-4</v>
      </c>
      <c r="C64" s="602" t="str" cm="1">
        <f t="array" ref="C64">_xlfn.IFS(Content_!$D$7=1,VLOOKUP(Energy!$A64,Translation!$A:$S,Energy!C$1,FALSE),Content_!$D$7=2,VLOOKUP(Energy!$A64,Translation!$A:$S,Energy!C$1+6,FALSE),Content_!$D$7=3,VLOOKUP(Energy!$A64,Translation!$A:$S,Energy!C$1+12,FALSE))</f>
        <v>Единица измерения</v>
      </c>
      <c r="D64" s="660">
        <v>2020</v>
      </c>
      <c r="E64" s="660">
        <v>2021</v>
      </c>
      <c r="F64" s="660">
        <v>2022</v>
      </c>
      <c r="G64" s="660">
        <v>2023</v>
      </c>
    </row>
    <row r="65" spans="1:7" ht="31">
      <c r="A65" s="355" t="s">
        <v>1638</v>
      </c>
      <c r="B65" s="673" t="str" cm="1">
        <f t="array" ref="B65">_xlfn.IFS(Content_!$D$7=1,VLOOKUP(Energy!$A65,Translation!$A:$S,Energy!B$1,FALSE),Content_!$D$7=2,VLOOKUP(Energy!$A65,Translation!$A:$S,Energy!B$1+6,FALSE),Content_!$D$7=3,VLOOKUP(Energy!$A65,Translation!$A:$S,Energy!B$1+12,FALSE))</f>
        <v>Сокращение энергопотребления в результате инициатив по сокращению</v>
      </c>
      <c r="C65" s="674" t="str" cm="1">
        <f t="array" ref="C65">_xlfn.IFS(Content_!$D$7=1,VLOOKUP(Energy!$A65,Translation!$A:$S,Energy!C$1,FALSE),Content_!$D$7=2,VLOOKUP(Energy!$A65,Translation!$A:$S,Energy!C$1+6,FALSE),Content_!$D$7=3,VLOOKUP(Energy!$A65,Translation!$A:$S,Energy!C$1+12,FALSE))</f>
        <v>тыс. ГДж</v>
      </c>
      <c r="D65" s="628">
        <v>30558</v>
      </c>
      <c r="E65" s="628">
        <v>16547</v>
      </c>
      <c r="F65" s="628">
        <v>16917</v>
      </c>
      <c r="G65" s="629">
        <v>11497</v>
      </c>
    </row>
    <row r="66" spans="1:7" ht="15.5">
      <c r="A66" s="355" t="s">
        <v>1639</v>
      </c>
      <c r="B66" s="630" t="str" cm="1">
        <f t="array" ref="B66">_xlfn.IFS(Content_!$D$7=1,VLOOKUP(Energy!$A66,Translation!$A:$S,Energy!B$1,FALSE),Content_!$D$7=2,VLOOKUP(Energy!$A66,Translation!$A:$S,Energy!B$1+6,FALSE),Content_!$D$7=3,VLOOKUP(Energy!$A66,Translation!$A:$S,Energy!B$1+12,FALSE))</f>
        <v>Жидкое топливо, включая:</v>
      </c>
      <c r="C66" s="631" t="str" cm="1">
        <f t="array" ref="C66">_xlfn.IFS(Content_!$D$7=1,VLOOKUP(Energy!$A66,Translation!$A:$S,Energy!C$1,FALSE),Content_!$D$7=2,VLOOKUP(Energy!$A66,Translation!$A:$S,Energy!C$1+6,FALSE),Content_!$D$7=3,VLOOKUP(Energy!$A66,Translation!$A:$S,Energy!C$1+12,FALSE))</f>
        <v>тыс. ГДж</v>
      </c>
      <c r="D66" s="651">
        <v>17345</v>
      </c>
      <c r="E66" s="651">
        <v>553</v>
      </c>
      <c r="F66" s="651">
        <v>20</v>
      </c>
      <c r="G66" s="652">
        <v>114.62</v>
      </c>
    </row>
    <row r="67" spans="1:7" ht="15.5">
      <c r="A67" s="355" t="s">
        <v>1640</v>
      </c>
      <c r="B67" s="634" t="str" cm="1">
        <f t="array" ref="B67">_xlfn.IFS(Content_!$D$7=1,VLOOKUP(Energy!$A67,Translation!$A:$S,Energy!B$1,FALSE),Content_!$D$7=2,VLOOKUP(Energy!$A67,Translation!$A:$S,Energy!B$1+6,FALSE),Content_!$D$7=3,VLOOKUP(Energy!$A67,Translation!$A:$S,Energy!B$1+12,FALSE))</f>
        <v>Дизельное топливо</v>
      </c>
      <c r="C67" s="631" t="str" cm="1">
        <f t="array" ref="C67">_xlfn.IFS(Content_!$D$7=1,VLOOKUP(Energy!$A67,Translation!$A:$S,Energy!C$1,FALSE),Content_!$D$7=2,VLOOKUP(Energy!$A67,Translation!$A:$S,Energy!C$1+6,FALSE),Content_!$D$7=3,VLOOKUP(Energy!$A67,Translation!$A:$S,Energy!C$1+12,FALSE))</f>
        <v>тыс. ГДж</v>
      </c>
      <c r="D67" s="614">
        <v>17345</v>
      </c>
      <c r="E67" s="614">
        <v>553</v>
      </c>
      <c r="F67" s="614">
        <v>20</v>
      </c>
      <c r="G67" s="615">
        <v>114.32</v>
      </c>
    </row>
    <row r="68" spans="1:7" ht="15.5">
      <c r="A68" s="355" t="s">
        <v>1641</v>
      </c>
      <c r="B68" s="630" t="str" cm="1">
        <f t="array" ref="B68">_xlfn.IFS(Content_!$D$7=1,VLOOKUP(Energy!$A68,Translation!$A:$S,Energy!B$1,FALSE),Content_!$D$7=2,VLOOKUP(Energy!$A68,Translation!$A:$S,Energy!B$1+6,FALSE),Content_!$D$7=3,VLOOKUP(Energy!$A68,Translation!$A:$S,Energy!B$1+12,FALSE))</f>
        <v>Мазут</v>
      </c>
      <c r="C68" s="631" t="str" cm="1">
        <f t="array" ref="C68">_xlfn.IFS(Content_!$D$7=1,VLOOKUP(Energy!$A68,Translation!$A:$S,Energy!C$1,FALSE),Content_!$D$7=2,VLOOKUP(Energy!$A68,Translation!$A:$S,Energy!C$1+6,FALSE),Content_!$D$7=3,VLOOKUP(Energy!$A68,Translation!$A:$S,Energy!C$1+12,FALSE))</f>
        <v>тыс. ГДж</v>
      </c>
      <c r="D68" s="614">
        <v>19</v>
      </c>
      <c r="E68" s="614">
        <v>20</v>
      </c>
      <c r="F68" s="614">
        <v>7</v>
      </c>
      <c r="G68" s="615">
        <v>81.98</v>
      </c>
    </row>
    <row r="69" spans="1:7" ht="15.5">
      <c r="A69" s="355" t="s">
        <v>1642</v>
      </c>
      <c r="B69" s="636" t="str" cm="1">
        <f t="array" ref="B69">_xlfn.IFS(Content_!$D$7=1,VLOOKUP(Energy!$A69,Translation!$A:$S,Energy!B$1,FALSE),Content_!$D$7=2,VLOOKUP(Energy!$A69,Translation!$A:$S,Energy!B$1+6,FALSE),Content_!$D$7=3,VLOOKUP(Energy!$A69,Translation!$A:$S,Energy!B$1+12,FALSE))</f>
        <v>Нефтезаводской газ</v>
      </c>
      <c r="C69" s="396" t="str" cm="1">
        <f t="array" ref="C69">_xlfn.IFS(Content_!$D$7=1,VLOOKUP(Energy!$A69,Translation!$A:$S,Energy!C$1,FALSE),Content_!$D$7=2,VLOOKUP(Energy!$A69,Translation!$A:$S,Energy!C$1+6,FALSE),Content_!$D$7=3,VLOOKUP(Energy!$A69,Translation!$A:$S,Energy!C$1+12,FALSE))</f>
        <v>тыс. ГДж</v>
      </c>
      <c r="D69" s="614">
        <v>0</v>
      </c>
      <c r="E69" s="614">
        <v>0</v>
      </c>
      <c r="F69" s="614">
        <v>0</v>
      </c>
      <c r="G69" s="615">
        <v>63.03</v>
      </c>
    </row>
    <row r="70" spans="1:7" ht="15.5">
      <c r="A70" s="355" t="s">
        <v>1643</v>
      </c>
      <c r="B70" s="636" t="str" cm="1">
        <f t="array" ref="B70">_xlfn.IFS(Content_!$D$7=1,VLOOKUP(Energy!$A70,Translation!$A:$S,Energy!B$1,FALSE),Content_!$D$7=2,VLOOKUP(Energy!$A70,Translation!$A:$S,Energy!B$1+6,FALSE),Content_!$D$7=3,VLOOKUP(Energy!$A70,Translation!$A:$S,Energy!B$1+12,FALSE))</f>
        <v>Уголь</v>
      </c>
      <c r="C70" s="396" t="str" cm="1">
        <f t="array" ref="C70">_xlfn.IFS(Content_!$D$7=1,VLOOKUP(Energy!$A70,Translation!$A:$S,Energy!C$1,FALSE),Content_!$D$7=2,VLOOKUP(Energy!$A70,Translation!$A:$S,Energy!C$1+6,FALSE),Content_!$D$7=3,VLOOKUP(Energy!$A70,Translation!$A:$S,Energy!C$1+12,FALSE))</f>
        <v>тыс. ГДж</v>
      </c>
      <c r="D70" s="614">
        <v>11770</v>
      </c>
      <c r="E70" s="614">
        <v>13609</v>
      </c>
      <c r="F70" s="614">
        <v>14155</v>
      </c>
      <c r="G70" s="615">
        <v>9930.39</v>
      </c>
    </row>
    <row r="71" spans="1:7" ht="15.5">
      <c r="A71" s="355" t="s">
        <v>1644</v>
      </c>
      <c r="B71" s="630" t="str" cm="1">
        <f t="array" ref="B71">_xlfn.IFS(Content_!$D$7=1,VLOOKUP(Energy!$A71,Translation!$A:$S,Energy!B$1,FALSE),Content_!$D$7=2,VLOOKUP(Energy!$A71,Translation!$A:$S,Energy!B$1+6,FALSE),Content_!$D$7=3,VLOOKUP(Energy!$A71,Translation!$A:$S,Energy!B$1+12,FALSE))</f>
        <v>Природный газ</v>
      </c>
      <c r="C71" s="631" t="str" cm="1">
        <f t="array" ref="C71">_xlfn.IFS(Content_!$D$7=1,VLOOKUP(Energy!$A71,Translation!$A:$S,Energy!C$1,FALSE),Content_!$D$7=2,VLOOKUP(Energy!$A71,Translation!$A:$S,Energy!C$1+6,FALSE),Content_!$D$7=3,VLOOKUP(Energy!$A71,Translation!$A:$S,Energy!C$1+12,FALSE))</f>
        <v>тыс. ГДж</v>
      </c>
      <c r="D71" s="614">
        <v>17</v>
      </c>
      <c r="E71" s="614">
        <v>21</v>
      </c>
      <c r="F71" s="614">
        <v>351.52</v>
      </c>
      <c r="G71" s="615">
        <v>863.35</v>
      </c>
    </row>
    <row r="72" spans="1:7" ht="15.5">
      <c r="A72" s="355" t="s">
        <v>1645</v>
      </c>
      <c r="B72" s="675" t="str" cm="1">
        <f t="array" ref="B72">_xlfn.IFS(Content_!$D$7=1,VLOOKUP(Energy!$A72,Translation!$A:$S,Energy!B$1,FALSE),Content_!$D$7=2,VLOOKUP(Energy!$A72,Translation!$A:$S,Energy!B$1+6,FALSE),Content_!$D$7=3,VLOOKUP(Energy!$A72,Translation!$A:$S,Energy!B$1+12,FALSE))</f>
        <v>Электроэнергия</v>
      </c>
      <c r="C72" s="676" t="str" cm="1">
        <f t="array" ref="C72">_xlfn.IFS(Content_!$D$7=1,VLOOKUP(Energy!$A72,Translation!$A:$S,Energy!C$1,FALSE),Content_!$D$7=2,VLOOKUP(Energy!$A72,Translation!$A:$S,Energy!C$1+6,FALSE),Content_!$D$7=3,VLOOKUP(Energy!$A72,Translation!$A:$S,Energy!C$1+12,FALSE))</f>
        <v>тыс. ГДж</v>
      </c>
      <c r="D72" s="614">
        <v>494</v>
      </c>
      <c r="E72" s="614">
        <v>1932</v>
      </c>
      <c r="F72" s="614">
        <v>273</v>
      </c>
      <c r="G72" s="615">
        <v>353.43</v>
      </c>
    </row>
    <row r="73" spans="1:7" ht="15.5">
      <c r="A73" s="355" t="s">
        <v>1646</v>
      </c>
      <c r="B73" s="675" t="str" cm="1">
        <f t="array" ref="B73">_xlfn.IFS(Content_!$D$7=1,VLOOKUP(Energy!$A73,Translation!$A:$S,Energy!B$1,FALSE),Content_!$D$7=2,VLOOKUP(Energy!$A73,Translation!$A:$S,Energy!B$1+6,FALSE),Content_!$D$7=3,VLOOKUP(Energy!$A73,Translation!$A:$S,Energy!B$1+12,FALSE))</f>
        <v>Тепловая энергия</v>
      </c>
      <c r="C73" s="676" t="str" cm="1">
        <f t="array" ref="C73">_xlfn.IFS(Content_!$D$7=1,VLOOKUP(Energy!$A73,Translation!$A:$S,Energy!C$1,FALSE),Content_!$D$7=2,VLOOKUP(Energy!$A73,Translation!$A:$S,Energy!C$1+6,FALSE),Content_!$D$7=3,VLOOKUP(Energy!$A73,Translation!$A:$S,Energy!C$1+12,FALSE))</f>
        <v>тыс. ГДж</v>
      </c>
      <c r="D73" s="614">
        <v>60</v>
      </c>
      <c r="E73" s="614">
        <v>75</v>
      </c>
      <c r="F73" s="614">
        <v>54</v>
      </c>
      <c r="G73" s="615">
        <v>90.10</v>
      </c>
    </row>
    <row r="74" spans="1:7" ht="15.5">
      <c r="A74" s="355" t="s">
        <v>1647</v>
      </c>
      <c r="B74" s="677" t="str" cm="1">
        <f t="array" ref="B74">_xlfn.IFS(Content_!$D$7=1,VLOOKUP(Energy!$A74,Translation!$A:$S,Energy!B$1,FALSE),Content_!$D$7=2,VLOOKUP(Energy!$A74,Translation!$A:$S,Energy!B$1+6,FALSE),Content_!$D$7=3,VLOOKUP(Energy!$A74,Translation!$A:$S,Energy!B$1+12,FALSE))</f>
        <v>Другое</v>
      </c>
      <c r="C74" s="678" t="str" cm="1">
        <f t="array" ref="C74">_xlfn.IFS(Content_!$D$7=1,VLOOKUP(Energy!$A74,Translation!$A:$S,Energy!C$1,FALSE),Content_!$D$7=2,VLOOKUP(Energy!$A74,Translation!$A:$S,Energy!C$1+6,FALSE),Content_!$D$7=3,VLOOKUP(Energy!$A74,Translation!$A:$S,Energy!C$1+12,FALSE))</f>
        <v>тыс. ГДж</v>
      </c>
      <c r="D74" s="655">
        <v>853</v>
      </c>
      <c r="E74" s="655">
        <v>335.54</v>
      </c>
      <c r="F74" s="655">
        <v>2057</v>
      </c>
      <c r="G74" s="656">
        <v>0</v>
      </c>
    </row>
    <row r="75" spans="1:1" ht="14.5">
      <c r="A75" s="355"/>
    </row>
    <row r="76" spans="1:1" ht="14.5">
      <c r="A76" s="355"/>
    </row>
  </sheetData>
  <sheetProtection algorithmName="SHA-512" hashValue="33NsxRx6f5IKNFTwXYLWeNQnTXVv8MrbxOpM2c3V5yh/cwJuuEYYsH767g/oW3lhKkVh75z+fBzQttMoZxrk6Q==" saltValue="4956iOSN6MoyKv0e1dZ/Eg==" spinCount="100000" sheet="1" objects="1" scenarios="1"/>
  <mergeCells count="2">
    <mergeCell ref="B3:G3"/>
    <mergeCell ref="B49:G49"/>
  </mergeCells>
  <hyperlinks>
    <hyperlink ref="B2" display="Content!A1"/>
  </hyperlinks>
  <pageMargins left="0.7" right="0.7" top="0.75" bottom="0.75" header="0.3" footer="0.3"/>
  <pageSetup orientation="portrait" paperSize="9" r:id="rId2"/>
  <ignoredErrors>
    <ignoredError sqref="D50:F52 D63:F64" unlockedFormula="1"/>
  </ignoredErrors>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1A2ED44-EF2D-4A2A-B581-D33BBAEE8B60}">
  <sheetPr codeName="Sheet10"/>
  <dimension ref="A1:K13"/>
  <sheetViews>
    <sheetView showGridLines="0" zoomScale="75" zoomScaleNormal="75" workbookViewId="0" topLeftCell="A1">
      <selection pane="topLeft" activeCell="B3" sqref="B3:G3"/>
    </sheetView>
  </sheetViews>
  <sheetFormatPr defaultRowHeight="14.5"/>
  <cols>
    <col min="1" max="1" width="6.857142857142857" style="353" customWidth="1"/>
    <col min="2" max="2" width="75.57142857142857" style="347" customWidth="1"/>
    <col min="3" max="3" width="25.571428571428573" style="347" customWidth="1"/>
    <col min="4" max="7" width="25.571428571428573" style="598" customWidth="1"/>
    <col min="8" max="8" width="14.857142857142858" style="347" customWidth="1"/>
    <col min="9" max="12" width="9.428571428571429" style="347" bestFit="1" customWidth="1"/>
    <col min="13" max="16384" width="8.714285714285714" style="347"/>
  </cols>
  <sheetData>
    <row r="1" spans="1:7" s="353" customFormat="1" ht="71.5" customHeight="1">
      <c r="A1" s="353">
        <v>1</v>
      </c>
      <c r="B1" s="353">
        <v>2</v>
      </c>
      <c r="C1" s="353">
        <v>3</v>
      </c>
      <c r="D1" s="595">
        <v>4</v>
      </c>
      <c r="E1" s="353">
        <v>5</v>
      </c>
      <c r="F1" s="595">
        <v>6</v>
      </c>
      <c r="G1" s="353">
        <v>7</v>
      </c>
    </row>
    <row r="2" spans="1:3" ht="20.5" customHeight="1">
      <c r="A2" s="355" t="s">
        <v>1654</v>
      </c>
      <c r="B2" s="596" t="str" cm="1">
        <f t="array" ref="B2">_xlfn.IFS(Content_!$D$7=1,VLOOKUP(Waste!$A2,Translation!$A:$S,Waste!B$1,FALSE),Content_!$D$7=2,VLOOKUP(Waste!$A2,Translation!$A:$S,Waste!B$1+6,FALSE),Content_!$D$7=3,VLOOKUP(Waste!$A2,Translation!$A:$S,Waste!B$1+12,FALSE))</f>
        <v>Управление отходами</v>
      </c>
      <c r="C2" s="597"/>
    </row>
    <row r="3" spans="1:8" ht="52.5" customHeight="1">
      <c r="A3" s="355" t="s">
        <v>1655</v>
      </c>
      <c r="B3" s="855" t="str" cm="1">
        <f t="array" ref="B3">_xlfn.IFS(Content_!$D$7=1,VLOOKUP(Waste!$A3,Translation!$A:$S,Waste!B$1,FALSE),Content_!$D$7=2,VLOOKUP(Waste!$A3,Translation!$A:$S,Waste!B$1+6,FALSE),Content_!$D$7=3,VLOOKUP(Waste!$A3,Translation!$A:$S,Waste!B$1+12,FALSE))</f>
        <v xml:space="preserve">Обращение с производственными и коммунальными отходами, временное хранение, транспортировка, переработка и захоронение осуществляются в соответствии с законодательными нормами Республики Казахстан и не представляют угрозу окружающей среде, здоровью работников и местных жителей. Государственные органы проводят регулярные проверки безопасного обращения с отходами. </v>
      </c>
      <c r="C3" s="855" cm="1">
        <f t="array" ref="C3">_xlfn.IFS(Content_!$D$7=1,VLOOKUP(Waste!$A3,Translation!$A:$S,Waste!C$1,FALSE),Content_!$D$7=2,VLOOKUP(Waste!$A3,Translation!$A:$S,Waste!C$1+6,FALSE),Content_!$D$7=3,VLOOKUP(Waste!$A3,Translation!$A:$S,Waste!C$1+12,FALSE))</f>
        <v>0</v>
      </c>
      <c r="D3" s="855" cm="1">
        <f t="array" ref="D3">_xlfn.IFS(Content_!$D$7=1,VLOOKUP(Waste!$A3,Translation!$A:$S,Waste!D$1,FALSE),Content_!$D$7=2,VLOOKUP(Waste!$A3,Translation!$A:$S,Waste!D$1+6,FALSE),Content_!$D$7=3,VLOOKUP(Waste!$A3,Translation!$A:$S,Waste!D$1+12,FALSE))</f>
        <v>0</v>
      </c>
      <c r="E3" s="855" cm="1">
        <f t="array" ref="E3">_xlfn.IFS(Content_!$D$7=1,VLOOKUP(Waste!$A3,Translation!$A:$S,Waste!E$1,FALSE),Content_!$D$7=2,VLOOKUP(Waste!$A3,Translation!$A:$S,Waste!E$1+6,FALSE),Content_!$D$7=3,VLOOKUP(Waste!$A3,Translation!$A:$S,Waste!E$1+12,FALSE))</f>
        <v>0</v>
      </c>
      <c r="F3" s="855" cm="1">
        <f t="array" ref="F3">_xlfn.IFS(Content_!$D$7=1,VLOOKUP(Waste!$A3,Translation!$A:$S,Waste!F$1,FALSE),Content_!$D$7=2,VLOOKUP(Waste!$A3,Translation!$A:$S,Waste!F$1+6,FALSE),Content_!$D$7=3,VLOOKUP(Waste!$A3,Translation!$A:$S,Waste!F$1+12,FALSE))</f>
        <v>0</v>
      </c>
      <c r="G3" s="855" cm="1">
        <f t="array" ref="G3">_xlfn.IFS(Content_!$D$7=1,VLOOKUP(Waste!$A3,Translation!$A:$S,Waste!G$1,FALSE),Content_!$D$7=2,VLOOKUP(Waste!$A3,Translation!$A:$S,Waste!G$1+6,FALSE),Content_!$D$7=3,VLOOKUP(Waste!$A3,Translation!$A:$S,Waste!G$1+12,FALSE))</f>
        <v>0</v>
      </c>
      <c r="H3" s="599"/>
    </row>
    <row r="4" spans="1:8" ht="12.5" customHeight="1">
      <c r="A4" s="355" t="s">
        <v>1656</v>
      </c>
      <c r="B4" s="600"/>
      <c r="C4" s="600"/>
      <c r="D4" s="600"/>
      <c r="E4" s="600"/>
      <c r="F4" s="600"/>
      <c r="G4" s="600"/>
      <c r="H4" s="599"/>
    </row>
    <row r="5" spans="1:8" ht="15.5">
      <c r="A5" s="355" t="s">
        <v>1657</v>
      </c>
      <c r="B5" s="601" t="str" cm="1">
        <f t="array" ref="B5">_xlfn.IFS(Content_!$D$7=1,VLOOKUP(Waste!$A5,Translation!$A:$S,Waste!B$1,FALSE),Content_!$D$7=2,VLOOKUP(Waste!$A5,Translation!$A:$S,Waste!B$1+6,FALSE),Content_!$D$7=3,VLOOKUP(Waste!$A5,Translation!$A:$S,Waste!B$1+12,FALSE))</f>
        <v>GRI 306-3, SASB</v>
      </c>
      <c r="C5" s="602" t="str" cm="1">
        <f t="array" ref="C5">_xlfn.IFS(Content_!$D$7=1,VLOOKUP(Waste!$A5,Translation!$A:$S,Waste!C$1,FALSE),Content_!$D$7=2,VLOOKUP(Waste!$A5,Translation!$A:$S,Waste!C$1+6,FALSE),Content_!$D$7=3,VLOOKUP(Waste!$A5,Translation!$A:$S,Waste!C$1+12,FALSE))</f>
        <v>Единица измерения</v>
      </c>
      <c r="D5" s="603">
        <v>2020</v>
      </c>
      <c r="E5" s="603">
        <v>2021</v>
      </c>
      <c r="F5" s="603">
        <v>2022</v>
      </c>
      <c r="G5" s="603">
        <v>2023</v>
      </c>
      <c r="H5" s="513"/>
    </row>
    <row r="6" spans="1:8" ht="15.5">
      <c r="A6" s="355" t="s">
        <v>1658</v>
      </c>
      <c r="B6" s="604" t="str" cm="1">
        <f t="array" ref="B6">_xlfn.IFS(Content_!$D$7=1,VLOOKUP(Waste!$A6,Translation!$A:$S,Waste!B$1,FALSE),Content_!$D$7=2,VLOOKUP(Waste!$A6,Translation!$A:$S,Waste!B$1+6,FALSE),Content_!$D$7=3,VLOOKUP(Waste!$A6,Translation!$A:$S,Waste!B$1+12,FALSE))</f>
        <v>Образующиеся отходы по типу</v>
      </c>
      <c r="C6" s="605" t="str" cm="1">
        <f t="array" ref="C6">_xlfn.IFS(Content_!$D$7=1,VLOOKUP(Waste!$A6,Translation!$A:$S,Waste!C$1,FALSE),Content_!$D$7=2,VLOOKUP(Waste!$A6,Translation!$A:$S,Waste!C$1+6,FALSE),Content_!$D$7=3,VLOOKUP(Waste!$A6,Translation!$A:$S,Waste!C$1+12,FALSE))</f>
        <v>тонн</v>
      </c>
      <c r="D6" s="606">
        <v>100341383</v>
      </c>
      <c r="E6" s="606">
        <v>93807384</v>
      </c>
      <c r="F6" s="606">
        <v>94723935</v>
      </c>
      <c r="G6" s="607">
        <v>102514185</v>
      </c>
      <c r="H6" s="513"/>
    </row>
    <row r="7" spans="1:11" ht="15.5">
      <c r="A7" s="355" t="s">
        <v>1659</v>
      </c>
      <c r="B7" s="608" t="str" cm="1">
        <f t="array" ref="B7">_xlfn.IFS(Content_!$D$7=1,VLOOKUP(Waste!$A7,Translation!$A:$S,Waste!B$1,FALSE),Content_!$D$7=2,VLOOKUP(Waste!$A7,Translation!$A:$S,Waste!B$1+6,FALSE),Content_!$D$7=3,VLOOKUP(Waste!$A7,Translation!$A:$S,Waste!B$1+12,FALSE))</f>
        <v>Опасные отходы</v>
      </c>
      <c r="C7" s="609" t="str" cm="1">
        <f t="array" ref="C7">_xlfn.IFS(Content_!$D$7=1,VLOOKUP(Waste!$A7,Translation!$A:$S,Waste!C$1,FALSE),Content_!$D$7=2,VLOOKUP(Waste!$A7,Translation!$A:$S,Waste!C$1+6,FALSE),Content_!$D$7=3,VLOOKUP(Waste!$A7,Translation!$A:$S,Waste!C$1+12,FALSE))</f>
        <v>тонн</v>
      </c>
      <c r="D7" s="610">
        <v>453280</v>
      </c>
      <c r="E7" s="610">
        <v>524543</v>
      </c>
      <c r="F7" s="610">
        <v>536986</v>
      </c>
      <c r="G7" s="611">
        <v>394071</v>
      </c>
      <c r="H7" s="612"/>
      <c r="I7" s="613"/>
      <c r="J7" s="613"/>
      <c r="K7" s="613"/>
    </row>
    <row r="8" spans="1:11" ht="15.5">
      <c r="A8" s="355" t="s">
        <v>1660</v>
      </c>
      <c r="B8" s="608" t="str" cm="1">
        <f t="array" ref="B8">_xlfn.IFS(Content_!$D$7=1,VLOOKUP(Waste!$A8,Translation!$A:$S,Waste!B$1,FALSE),Content_!$D$7=2,VLOOKUP(Waste!$A8,Translation!$A:$S,Waste!B$1+6,FALSE),Content_!$D$7=3,VLOOKUP(Waste!$A8,Translation!$A:$S,Waste!B$1+12,FALSE))</f>
        <v>Неопасные отходы</v>
      </c>
      <c r="C8" s="609" t="str" cm="1">
        <f t="array" ref="C8">_xlfn.IFS(Content_!$D$7=1,VLOOKUP(Waste!$A8,Translation!$A:$S,Waste!C$1,FALSE),Content_!$D$7=2,VLOOKUP(Waste!$A8,Translation!$A:$S,Waste!C$1+6,FALSE),Content_!$D$7=3,VLOOKUP(Waste!$A8,Translation!$A:$S,Waste!C$1+12,FALSE))</f>
        <v>тонн</v>
      </c>
      <c r="D8" s="614">
        <v>99888102</v>
      </c>
      <c r="E8" s="614">
        <v>93282841</v>
      </c>
      <c r="F8" s="614">
        <v>94186949</v>
      </c>
      <c r="G8" s="615">
        <v>102120114</v>
      </c>
      <c r="H8" s="612"/>
      <c r="I8" s="613"/>
      <c r="J8" s="613"/>
      <c r="K8" s="613"/>
    </row>
    <row r="9" spans="1:11" ht="15.5">
      <c r="A9" s="355" t="s">
        <v>1661</v>
      </c>
      <c r="B9" s="616" t="str" cm="1">
        <f t="array" ref="B9">_xlfn.IFS(Content_!$D$7=1,VLOOKUP(Waste!$A9,Translation!$A:$S,Waste!B$1,FALSE),Content_!$D$7=2,VLOOKUP(Waste!$A9,Translation!$A:$S,Waste!B$1+6,FALSE),Content_!$D$7=3,VLOOKUP(Waste!$A9,Translation!$A:$S,Waste!B$1+12,FALSE))</f>
        <v>Золошлаковые отходы</v>
      </c>
      <c r="C9" s="363" t="str" cm="1">
        <f t="array" ref="C9">_xlfn.IFS(Content_!$D$7=1,VLOOKUP(Waste!$A9,Translation!$A:$S,Waste!C$1,FALSE),Content_!$D$7=2,VLOOKUP(Waste!$A9,Translation!$A:$S,Waste!C$1+6,FALSE),Content_!$D$7=3,VLOOKUP(Waste!$A9,Translation!$A:$S,Waste!C$1+12,FALSE))</f>
        <v>тонн</v>
      </c>
      <c r="D9" s="610">
        <v>6151179</v>
      </c>
      <c r="E9" s="610">
        <v>7226582</v>
      </c>
      <c r="F9" s="610">
        <v>7129158</v>
      </c>
      <c r="G9" s="611">
        <v>7401762</v>
      </c>
      <c r="H9" s="612"/>
      <c r="I9" s="613"/>
      <c r="J9" s="613"/>
      <c r="K9" s="613"/>
    </row>
    <row r="10" spans="1:11" ht="15.5">
      <c r="A10" s="355" t="s">
        <v>1662</v>
      </c>
      <c r="B10" s="616" t="str" cm="1">
        <f t="array" ref="B10">_xlfn.IFS(Content_!$D$7=1,VLOOKUP(Waste!$A10,Translation!$A:$S,Waste!B$1,FALSE),Content_!$D$7=2,VLOOKUP(Waste!$A10,Translation!$A:$S,Waste!B$1+6,FALSE),Content_!$D$7=3,VLOOKUP(Waste!$A10,Translation!$A:$S,Waste!B$1+12,FALSE))</f>
        <v>Вскрышные породы</v>
      </c>
      <c r="C10" s="363" t="str" cm="1">
        <f t="array" ref="C10">_xlfn.IFS(Content_!$D$7=1,VLOOKUP(Waste!$A10,Translation!$A:$S,Waste!C$1,FALSE),Content_!$D$7=2,VLOOKUP(Waste!$A10,Translation!$A:$S,Waste!C$1+6,FALSE),Content_!$D$7=3,VLOOKUP(Waste!$A10,Translation!$A:$S,Waste!C$1+12,FALSE))</f>
        <v>тонн</v>
      </c>
      <c r="D10" s="610">
        <v>90078843</v>
      </c>
      <c r="E10" s="610">
        <v>81170939</v>
      </c>
      <c r="F10" s="610">
        <v>83723822</v>
      </c>
      <c r="G10" s="611">
        <v>89799349</v>
      </c>
      <c r="H10" s="612"/>
      <c r="I10" s="613"/>
      <c r="J10" s="613"/>
      <c r="K10" s="613"/>
    </row>
    <row r="11" spans="1:11" ht="15.5">
      <c r="A11" s="355" t="s">
        <v>1663</v>
      </c>
      <c r="B11" s="617" t="str" cm="1">
        <f t="array" ref="B11">_xlfn.IFS(Content_!$D$7=1,VLOOKUP(Waste!$A11,Translation!$A:$S,Waste!B$1,FALSE),Content_!$D$7=2,VLOOKUP(Waste!$A11,Translation!$A:$S,Waste!B$1+6,FALSE),Content_!$D$7=3,VLOOKUP(Waste!$A11,Translation!$A:$S,Waste!B$1+12,FALSE))</f>
        <v>Прочие</v>
      </c>
      <c r="C11" s="385" t="str" cm="1">
        <f t="array" ref="C11">_xlfn.IFS(Content_!$D$7=1,VLOOKUP(Waste!$A11,Translation!$A:$S,Waste!C$1,FALSE),Content_!$D$7=2,VLOOKUP(Waste!$A11,Translation!$A:$S,Waste!C$1+6,FALSE),Content_!$D$7=3,VLOOKUP(Waste!$A11,Translation!$A:$S,Waste!C$1+12,FALSE))</f>
        <v>тонн</v>
      </c>
      <c r="D11" s="618">
        <v>3658081</v>
      </c>
      <c r="E11" s="618">
        <v>4885320</v>
      </c>
      <c r="F11" s="618">
        <v>3333969</v>
      </c>
      <c r="G11" s="619">
        <v>4919003</v>
      </c>
      <c r="H11" s="612"/>
      <c r="I11" s="613"/>
      <c r="J11" s="613"/>
      <c r="K11" s="613"/>
    </row>
    <row r="12" spans="1:8" ht="15.5">
      <c r="A12" s="355" t="s">
        <v>1664</v>
      </c>
      <c r="B12" s="513"/>
      <c r="C12" s="513"/>
      <c r="D12" s="465"/>
      <c r="E12" s="620"/>
      <c r="F12" s="620"/>
      <c r="G12" s="620"/>
      <c r="H12" s="621"/>
    </row>
    <row r="13" spans="1:8" ht="121" customHeight="1">
      <c r="A13" s="355" t="s">
        <v>1665</v>
      </c>
      <c r="B13" s="857"/>
      <c r="C13" s="857" t="e" cm="1">
        <f t="array" ref="C13">_xlfn.IFS(Content_!$D$7=1,VLOOKUP(Waste!$A13,Translation!$A:$S,Waste!C$1,FALSE),Content_!$D$7=2,VLOOKUP(Waste!$A13,Translation!$A:$S,Waste!C$1+6,FALSE),Content_!$D$7=3,VLOOKUP(Waste!$A13,Translation!$A:$S,Waste!C$1+12,FALSE))</f>
        <v>#N/A</v>
      </c>
      <c r="D13" s="857" t="e" cm="1">
        <f t="array" ref="D13">_xlfn.IFS(Content_!$D$7=1,VLOOKUP(Waste!$A13,Translation!$A:$S,Waste!D$1,FALSE),Content_!$D$7=2,VLOOKUP(Waste!$A13,Translation!$A:$S,Waste!D$1+6,FALSE),Content_!$D$7=3,VLOOKUP(Waste!$A13,Translation!$A:$S,Waste!D$1+12,FALSE))</f>
        <v>#N/A</v>
      </c>
      <c r="E13" s="857" t="e" cm="1">
        <f t="array" ref="E13">_xlfn.IFS(Content_!$D$7=1,VLOOKUP(Waste!$A13,Translation!$A:$S,Waste!E$1,FALSE),Content_!$D$7=2,VLOOKUP(Waste!$A13,Translation!$A:$S,Waste!E$1+6,FALSE),Content_!$D$7=3,VLOOKUP(Waste!$A13,Translation!$A:$S,Waste!E$1+12,FALSE))</f>
        <v>#N/A</v>
      </c>
      <c r="F13" s="857" t="e" cm="1">
        <f t="array" ref="F13">_xlfn.IFS(Content_!$D$7=1,VLOOKUP(Waste!$A13,Translation!$A:$S,Waste!F$1,FALSE),Content_!$D$7=2,VLOOKUP(Waste!$A13,Translation!$A:$S,Waste!F$1+6,FALSE),Content_!$D$7=3,VLOOKUP(Waste!$A13,Translation!$A:$S,Waste!F$1+12,FALSE))</f>
        <v>#N/A</v>
      </c>
      <c r="G13" s="857" t="e" cm="1">
        <f t="array" ref="G13">_xlfn.IFS(Content_!$D$7=1,VLOOKUP(Waste!$A13,Translation!$A:$S,Waste!G$1,FALSE),Content_!$D$7=2,VLOOKUP(Waste!$A13,Translation!$A:$S,Waste!G$1+6,FALSE),Content_!$D$7=3,VLOOKUP(Waste!$A13,Translation!$A:$S,Waste!G$1+12,FALSE))</f>
        <v>#N/A</v>
      </c>
      <c r="H13" s="622"/>
    </row>
  </sheetData>
  <sheetProtection algorithmName="SHA-512" hashValue="Wvn+SEam8c1g+zZPSa3pi4OFRCQd4vdu85XZOnWo8U3euCLqxmEY1rNjm3pUPYt7P4qQYwmaRjR4+UaweWGYrg==" saltValue="x6D/CmNcQzjSvruanLPh0A==" spinCount="100000" sheet="1" objects="1" scenarios="1"/>
  <mergeCells count="2">
    <mergeCell ref="B3:G3"/>
    <mergeCell ref="B13:G13"/>
  </mergeCells>
  <hyperlinks>
    <hyperlink ref="B2" display="Content!A1"/>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39D2288-EDB8-4FF4-87E0-2BBB0A20AE40}">
  <sheetPr codeName="Sheet11"/>
  <dimension ref="A1:G20"/>
  <sheetViews>
    <sheetView showGridLines="0" zoomScale="75" zoomScaleNormal="75" workbookViewId="0" topLeftCell="B1">
      <selection pane="topLeft" activeCell="E3" sqref="E3"/>
    </sheetView>
  </sheetViews>
  <sheetFormatPr defaultRowHeight="14.5"/>
  <cols>
    <col min="1" max="1" width="6" customWidth="1"/>
    <col min="2" max="2" width="75.57142857142857" customWidth="1"/>
    <col min="3" max="7" width="25.571428571428573" style="121" customWidth="1"/>
  </cols>
  <sheetData>
    <row r="1" spans="1:7" s="264" customFormat="1" ht="53.5" customHeight="1">
      <c r="A1" s="264">
        <v>1</v>
      </c>
      <c r="B1" s="264">
        <v>2</v>
      </c>
      <c r="C1" s="264">
        <v>3</v>
      </c>
      <c r="D1" s="264">
        <v>4</v>
      </c>
      <c r="E1" s="264">
        <v>5</v>
      </c>
      <c r="F1" s="264">
        <v>6</v>
      </c>
      <c r="G1" s="264">
        <v>7</v>
      </c>
    </row>
    <row r="2" spans="1:7" ht="24.5" customHeight="1">
      <c r="A2" s="266" t="s">
        <v>1675</v>
      </c>
      <c r="B2" s="332" t="str" cm="1">
        <f t="array" ref="B2">_xlfn.IFS(Content_!$D$7=1,VLOOKUP(Expenditure!$A2,Translation!$A:$S,Expenditure!B$1,FALSE),Content_!$D$7=2,VLOOKUP(Expenditure!$A2,Translation!$A:$S,Expenditure!B$1+6,FALSE),Content_!$D$7=3,VLOOKUP(Expenditure!$A2,Translation!$A:$S,Expenditure!B$1+12,FALSE))</f>
        <v>Расходы, связанные с охраной окружающей среды</v>
      </c>
      <c r="C2" s="90"/>
      <c r="D2" s="91"/>
      <c r="E2" s="91"/>
      <c r="F2" s="91"/>
      <c r="G2" s="91"/>
    </row>
    <row r="3" spans="1:7" ht="15.5">
      <c r="A3" s="266" t="s">
        <v>1676</v>
      </c>
      <c r="B3" s="8"/>
      <c r="C3" s="23"/>
      <c r="D3" s="91"/>
      <c r="E3" s="91"/>
      <c r="F3" s="91"/>
      <c r="G3" s="91"/>
    </row>
    <row r="4" spans="1:7" ht="15.5">
      <c r="A4" s="266" t="s">
        <v>1678</v>
      </c>
      <c r="B4" s="339"/>
      <c r="C4" s="83" t="str" cm="1">
        <f t="array" ref="C4">_xlfn.IFS(Content_!$D$7=1,VLOOKUP(Expenditure!$A4,Translation!$A:$S,Expenditure!C$1,FALSE),Content_!$D$7=2,VLOOKUP(Expenditure!$A4,Translation!$A:$S,Expenditure!C$1+6,FALSE),Content_!$D$7=3,VLOOKUP(Expenditure!$A4,Translation!$A:$S,Expenditure!C$1+12,FALSE))</f>
        <v>Единица измерения</v>
      </c>
      <c r="D4" s="205">
        <v>2020</v>
      </c>
      <c r="E4" s="206">
        <v>2021</v>
      </c>
      <c r="F4" s="92">
        <v>2022</v>
      </c>
      <c r="G4" s="206">
        <v>2023</v>
      </c>
    </row>
    <row r="5" spans="1:7" ht="36" customHeight="1">
      <c r="A5" s="266" t="s">
        <v>1679</v>
      </c>
      <c r="B5" s="35" t="str" cm="1">
        <f t="array" ref="B5">_xlfn.IFS(Content_!$D$7=1,VLOOKUP(Expenditure!$A5,Translation!$A:$S,Expenditure!B$1,FALSE),Content_!$D$7=2,VLOOKUP(Expenditure!$A5,Translation!$A:$S,Expenditure!B$1+6,FALSE),Content_!$D$7=3,VLOOKUP(Expenditure!$A5,Translation!$A:$S,Expenditure!B$1+12,FALSE))</f>
        <v>Расходы на охрану окружающей среды без учета платежей за эмиссии</v>
      </c>
      <c r="C5" s="122" t="str" cm="1">
        <f t="array" ref="C5">_xlfn.IFS(Content_!$D$7=1,VLOOKUP(Expenditure!$A5,Translation!$A:$S,Expenditure!C$1,FALSE),Content_!$D$7=2,VLOOKUP(Expenditure!$A5,Translation!$A:$S,Expenditure!C$1+6,FALSE),Content_!$D$7=3,VLOOKUP(Expenditure!$A5,Translation!$A:$S,Expenditure!C$1+12,FALSE))</f>
        <v>млн тенге</v>
      </c>
      <c r="D5" s="241">
        <v>30620</v>
      </c>
      <c r="E5" s="241">
        <v>41592</v>
      </c>
      <c r="F5" s="242">
        <v>42537</v>
      </c>
      <c r="G5" s="243">
        <v>60862</v>
      </c>
    </row>
    <row r="6" spans="1:7" ht="15.5">
      <c r="A6" s="266" t="s">
        <v>1680</v>
      </c>
      <c r="B6" s="74" t="str" cm="1">
        <f t="array" ref="B6">_xlfn.IFS(Content_!$D$7=1,VLOOKUP(Expenditure!$A6,Translation!$A:$S,Expenditure!B$1,FALSE),Content_!$D$7=2,VLOOKUP(Expenditure!$A6,Translation!$A:$S,Expenditure!B$1+6,FALSE),Content_!$D$7=3,VLOOKUP(Expenditure!$A6,Translation!$A:$S,Expenditure!B$1+12,FALSE))</f>
        <v>по типу мероприятий</v>
      </c>
      <c r="C6" s="244"/>
      <c r="D6" s="245"/>
      <c r="E6" s="245"/>
      <c r="F6" s="245"/>
      <c r="G6" s="245"/>
    </row>
    <row r="7" spans="1:7" ht="15.5">
      <c r="A7" s="266" t="s">
        <v>1681</v>
      </c>
      <c r="B7" s="235" t="str" cm="1">
        <f t="array" ref="B7">_xlfn.IFS(Content_!$D$7=1,VLOOKUP(Expenditure!$A7,Translation!$A:$S,Expenditure!B$1,FALSE),Content_!$D$7=2,VLOOKUP(Expenditure!$A7,Translation!$A:$S,Expenditure!B$1+6,FALSE),Content_!$D$7=3,VLOOKUP(Expenditure!$A7,Translation!$A:$S,Expenditure!B$1+12,FALSE))</f>
        <v>Внедрение технологий, в т.ч.</v>
      </c>
      <c r="C7" s="94" t="str" cm="1">
        <f t="array" ref="C7">_xlfn.IFS(Content_!$D$7=1,VLOOKUP(Expenditure!$A7,Translation!$A:$S,Expenditure!C$1,FALSE),Content_!$D$7=2,VLOOKUP(Expenditure!$A7,Translation!$A:$S,Expenditure!C$1+6,FALSE),Content_!$D$7=3,VLOOKUP(Expenditure!$A7,Translation!$A:$S,Expenditure!C$1+12,FALSE))</f>
        <v>млн тенге</v>
      </c>
      <c r="D7" s="246">
        <v>1235</v>
      </c>
      <c r="E7" s="246">
        <v>4580</v>
      </c>
      <c r="F7" s="246">
        <v>1151</v>
      </c>
      <c r="G7" s="129">
        <v>7904</v>
      </c>
    </row>
    <row r="8" spans="1:7" ht="15.5">
      <c r="A8" s="266" t="s">
        <v>1682</v>
      </c>
      <c r="B8" s="336" t="str" cm="1">
        <f t="array" ref="B8">_xlfn.IFS(Content_!$D$7=1,VLOOKUP(Expenditure!$A8,Translation!$A:$S,Expenditure!B$1,FALSE),Content_!$D$7=2,VLOOKUP(Expenditure!$A8,Translation!$A:$S,Expenditure!B$1+6,FALSE),Content_!$D$7=3,VLOOKUP(Expenditure!$A8,Translation!$A:$S,Expenditure!B$1+12,FALSE))</f>
        <v xml:space="preserve"> НДТ</v>
      </c>
      <c r="C8" s="94" t="str" cm="1">
        <f t="array" ref="C8">_xlfn.IFS(Content_!$D$7=1,VLOOKUP(Expenditure!$A8,Translation!$A:$S,Expenditure!C$1,FALSE),Content_!$D$7=2,VLOOKUP(Expenditure!$A8,Translation!$A:$S,Expenditure!C$1+6,FALSE),Content_!$D$7=3,VLOOKUP(Expenditure!$A8,Translation!$A:$S,Expenditure!C$1+12,FALSE))</f>
        <v>млн тенге</v>
      </c>
      <c r="D8" s="95">
        <v>0</v>
      </c>
      <c r="E8" s="95">
        <v>0</v>
      </c>
      <c r="F8" s="95">
        <v>9</v>
      </c>
      <c r="G8" s="163">
        <v>0</v>
      </c>
    </row>
    <row r="9" spans="1:7" ht="15.5">
      <c r="A9" s="266" t="s">
        <v>1683</v>
      </c>
      <c r="B9" s="336" t="str" cm="1">
        <f t="array" ref="B9">_xlfn.IFS(Content_!$D$7=1,VLOOKUP(Expenditure!$A9,Translation!$A:$S,Expenditure!B$1,FALSE),Content_!$D$7=2,VLOOKUP(Expenditure!$A9,Translation!$A:$S,Expenditure!B$1+6,FALSE),Content_!$D$7=3,VLOOKUP(Expenditure!$A9,Translation!$A:$S,Expenditure!B$1+12,FALSE))</f>
        <v>Автоматические системы мониторинга</v>
      </c>
      <c r="C9" s="94" t="str" cm="1">
        <f t="array" ref="C9">_xlfn.IFS(Content_!$D$7=1,VLOOKUP(Expenditure!$A9,Translation!$A:$S,Expenditure!C$1,FALSE),Content_!$D$7=2,VLOOKUP(Expenditure!$A9,Translation!$A:$S,Expenditure!C$1+6,FALSE),Content_!$D$7=3,VLOOKUP(Expenditure!$A9,Translation!$A:$S,Expenditure!C$1+12,FALSE))</f>
        <v>млн тенге</v>
      </c>
      <c r="D9" s="95">
        <v>0</v>
      </c>
      <c r="E9" s="95">
        <v>0</v>
      </c>
      <c r="F9" s="246">
        <v>1093</v>
      </c>
      <c r="G9" s="129">
        <v>1811</v>
      </c>
    </row>
    <row r="10" spans="1:7" ht="15.5">
      <c r="A10" s="266" t="s">
        <v>1684</v>
      </c>
      <c r="B10" s="235" t="str" cm="1">
        <f t="array" ref="B10">_xlfn.IFS(Content_!$D$7=1,VLOOKUP(Expenditure!$A10,Translation!$A:$S,Expenditure!B$1,FALSE),Content_!$D$7=2,VLOOKUP(Expenditure!$A10,Translation!$A:$S,Expenditure!B$1+6,FALSE),Content_!$D$7=3,VLOOKUP(Expenditure!$A10,Translation!$A:$S,Expenditure!B$1+12,FALSE))</f>
        <v>Лесоклиматические проекты</v>
      </c>
      <c r="C10" s="94" t="str" cm="1">
        <f t="array" ref="C10">_xlfn.IFS(Content_!$D$7=1,VLOOKUP(Expenditure!$A10,Translation!$A:$S,Expenditure!C$1,FALSE),Content_!$D$7=2,VLOOKUP(Expenditure!$A10,Translation!$A:$S,Expenditure!C$1+6,FALSE),Content_!$D$7=3,VLOOKUP(Expenditure!$A10,Translation!$A:$S,Expenditure!C$1+12,FALSE))</f>
        <v>млн тенге</v>
      </c>
      <c r="D10" s="95">
        <v>0</v>
      </c>
      <c r="E10" s="95">
        <v>0</v>
      </c>
      <c r="F10" s="95">
        <v>0</v>
      </c>
      <c r="G10" s="163">
        <v>852</v>
      </c>
    </row>
    <row r="11" spans="1:7" ht="15.5">
      <c r="A11" s="266" t="s">
        <v>1685</v>
      </c>
      <c r="B11" s="235" t="str" cm="1">
        <f t="array" ref="B11">_xlfn.IFS(Content_!$D$7=1,VLOOKUP(Expenditure!$A11,Translation!$A:$S,Expenditure!B$1,FALSE),Content_!$D$7=2,VLOOKUP(Expenditure!$A11,Translation!$A:$S,Expenditure!B$1+6,FALSE),Content_!$D$7=3,VLOOKUP(Expenditure!$A11,Translation!$A:$S,Expenditure!B$1+12,FALSE))</f>
        <v>Энергоэффективность</v>
      </c>
      <c r="C11" s="94" t="str" cm="1">
        <f t="array" ref="C11">_xlfn.IFS(Content_!$D$7=1,VLOOKUP(Expenditure!$A11,Translation!$A:$S,Expenditure!C$1,FALSE),Content_!$D$7=2,VLOOKUP(Expenditure!$A11,Translation!$A:$S,Expenditure!C$1+6,FALSE),Content_!$D$7=3,VLOOKUP(Expenditure!$A11,Translation!$A:$S,Expenditure!C$1+12,FALSE))</f>
        <v>млн тенге</v>
      </c>
      <c r="D11" s="246">
        <v>1085</v>
      </c>
      <c r="E11" s="95">
        <v>184</v>
      </c>
      <c r="F11" s="95">
        <v>921</v>
      </c>
      <c r="G11" s="129">
        <v>4230</v>
      </c>
    </row>
    <row r="12" spans="1:7" ht="15.5">
      <c r="A12" s="266" t="s">
        <v>1686</v>
      </c>
      <c r="B12" s="235" t="str" cm="1">
        <f t="array" ref="B12">_xlfn.IFS(Content_!$D$7=1,VLOOKUP(Expenditure!$A12,Translation!$A:$S,Expenditure!B$1,FALSE),Content_!$D$7=2,VLOOKUP(Expenditure!$A12,Translation!$A:$S,Expenditure!B$1+6,FALSE),Content_!$D$7=3,VLOOKUP(Expenditure!$A12,Translation!$A:$S,Expenditure!B$1+12,FALSE))</f>
        <v xml:space="preserve">Исследования и разработки </v>
      </c>
      <c r="C12" s="94" t="str" cm="1">
        <f t="array" ref="C12">_xlfn.IFS(Content_!$D$7=1,VLOOKUP(Expenditure!$A12,Translation!$A:$S,Expenditure!C$1,FALSE),Content_!$D$7=2,VLOOKUP(Expenditure!$A12,Translation!$A:$S,Expenditure!C$1+6,FALSE),Content_!$D$7=3,VLOOKUP(Expenditure!$A12,Translation!$A:$S,Expenditure!C$1+12,FALSE))</f>
        <v>млн тенге</v>
      </c>
      <c r="D12" s="246">
        <v>1153</v>
      </c>
      <c r="E12" s="95">
        <v>728</v>
      </c>
      <c r="F12" s="95">
        <v>891</v>
      </c>
      <c r="G12" s="163">
        <v>890</v>
      </c>
    </row>
    <row r="13" spans="1:7" ht="15.5">
      <c r="A13" s="266" t="s">
        <v>1687</v>
      </c>
      <c r="B13" s="235" t="str" cm="1">
        <f t="array" ref="B13">_xlfn.IFS(Content_!$D$7=1,VLOOKUP(Expenditure!$A13,Translation!$A:$S,Expenditure!B$1,FALSE),Content_!$D$7=2,VLOOKUP(Expenditure!$A13,Translation!$A:$S,Expenditure!B$1+6,FALSE),Content_!$D$7=3,VLOOKUP(Expenditure!$A13,Translation!$A:$S,Expenditure!B$1+12,FALSE))</f>
        <v>Прочие</v>
      </c>
      <c r="C13" s="94" t="str" cm="1">
        <f t="array" ref="C13">_xlfn.IFS(Content_!$D$7=1,VLOOKUP(Expenditure!$A13,Translation!$A:$S,Expenditure!C$1,FALSE),Content_!$D$7=2,VLOOKUP(Expenditure!$A13,Translation!$A:$S,Expenditure!C$1+6,FALSE),Content_!$D$7=3,VLOOKUP(Expenditure!$A13,Translation!$A:$S,Expenditure!C$1+12,FALSE))</f>
        <v>млн тенге</v>
      </c>
      <c r="D13" s="246">
        <v>27148</v>
      </c>
      <c r="E13" s="246">
        <v>36100</v>
      </c>
      <c r="F13" s="246">
        <v>39575</v>
      </c>
      <c r="G13" s="129">
        <v>46977</v>
      </c>
    </row>
    <row r="14" spans="1:7" ht="15.5">
      <c r="A14" s="266" t="s">
        <v>1688</v>
      </c>
      <c r="B14" s="35" t="str" cm="1">
        <f t="array" ref="B14">_xlfn.IFS(Content_!$D$7=1,VLOOKUP(Expenditure!$A14,Translation!$A:$S,Expenditure!B$1,FALSE),Content_!$D$7=2,VLOOKUP(Expenditure!$A14,Translation!$A:$S,Expenditure!B$1+6,FALSE),Content_!$D$7=3,VLOOKUP(Expenditure!$A14,Translation!$A:$S,Expenditure!B$1+12,FALSE))</f>
        <v>Платежи за эмиссии, в т.ч.</v>
      </c>
      <c r="C14" s="247" t="str" cm="1">
        <f t="array" ref="C14">_xlfn.IFS(Content_!$D$7=1,VLOOKUP(Expenditure!$A14,Translation!$A:$S,Expenditure!C$1,FALSE),Content_!$D$7=2,VLOOKUP(Expenditure!$A14,Translation!$A:$S,Expenditure!C$1+6,FALSE),Content_!$D$7=3,VLOOKUP(Expenditure!$A14,Translation!$A:$S,Expenditure!C$1+12,FALSE))</f>
        <v>млн тенге</v>
      </c>
      <c r="D14" s="242">
        <v>10957</v>
      </c>
      <c r="E14" s="242">
        <v>13717</v>
      </c>
      <c r="F14" s="242">
        <v>13747</v>
      </c>
      <c r="G14" s="248">
        <v>14957</v>
      </c>
    </row>
    <row r="15" spans="1:7" ht="15.5">
      <c r="A15" s="266" t="s">
        <v>1689</v>
      </c>
      <c r="B15" s="333" t="str" cm="1">
        <f t="array" ref="B15">_xlfn.IFS(Content_!$D$7=1,VLOOKUP(Expenditure!$A15,Translation!$A:$S,Expenditure!B$1,FALSE),Content_!$D$7=2,VLOOKUP(Expenditure!$A15,Translation!$A:$S,Expenditure!B$1+6,FALSE),Content_!$D$7=3,VLOOKUP(Expenditure!$A15,Translation!$A:$S,Expenditure!B$1+12,FALSE))</f>
        <v>Сумма нормативных платежей за эмиссии (налог)</v>
      </c>
      <c r="C15" s="94" t="str" cm="1">
        <f t="array" ref="C15">_xlfn.IFS(Content_!$D$7=1,VLOOKUP(Expenditure!$A15,Translation!$A:$S,Expenditure!C$1,FALSE),Content_!$D$7=2,VLOOKUP(Expenditure!$A15,Translation!$A:$S,Expenditure!C$1+6,FALSE),Content_!$D$7=3,VLOOKUP(Expenditure!$A15,Translation!$A:$S,Expenditure!C$1+12,FALSE))</f>
        <v>млн тенге</v>
      </c>
      <c r="D15" s="246">
        <v>10887</v>
      </c>
      <c r="E15" s="246">
        <v>13697</v>
      </c>
      <c r="F15" s="246">
        <v>13739</v>
      </c>
      <c r="G15" s="129">
        <v>14620</v>
      </c>
    </row>
    <row r="16" spans="1:7" ht="15.5">
      <c r="A16" s="266" t="s">
        <v>1690</v>
      </c>
      <c r="B16" s="333" t="str" cm="1">
        <f t="array" ref="B16">_xlfn.IFS(Content_!$D$7=1,VLOOKUP(Expenditure!$A16,Translation!$A:$S,Expenditure!B$1,FALSE),Content_!$D$7=2,VLOOKUP(Expenditure!$A16,Translation!$A:$S,Expenditure!B$1+6,FALSE),Content_!$D$7=3,VLOOKUP(Expenditure!$A16,Translation!$A:$S,Expenditure!B$1+12,FALSE))</f>
        <v>Сумма платежей за сверхнормативные эмиссии</v>
      </c>
      <c r="C16" s="94" t="str" cm="1">
        <f t="array" ref="C16">_xlfn.IFS(Content_!$D$7=1,VLOOKUP(Expenditure!$A16,Translation!$A:$S,Expenditure!C$1,FALSE),Content_!$D$7=2,VLOOKUP(Expenditure!$A16,Translation!$A:$S,Expenditure!C$1+6,FALSE),Content_!$D$7=3,VLOOKUP(Expenditure!$A16,Translation!$A:$S,Expenditure!C$1+12,FALSE))</f>
        <v>млн тенге</v>
      </c>
      <c r="D16" s="95">
        <v>70</v>
      </c>
      <c r="E16" s="95">
        <v>20</v>
      </c>
      <c r="F16" s="95">
        <v>8</v>
      </c>
      <c r="G16" s="163">
        <v>336</v>
      </c>
    </row>
    <row r="17" spans="1:7" ht="14.5">
      <c r="A17" s="266" t="s">
        <v>1691</v>
      </c>
      <c r="B17" s="858" t="str" cm="1">
        <f t="array" ref="B17">_xlfn.IFS(Content_!$D$7=1,VLOOKUP(Expenditure!$A17,Translation!$A:$S,Expenditure!B$1,FALSE),Content_!$D$7=2,VLOOKUP(Expenditure!$A17,Translation!$A:$S,Expenditure!B$1+6,FALSE),Content_!$D$7=3,VLOOKUP(Expenditure!$A17,Translation!$A:$S,Expenditure!B$1+12,FALSE))</f>
        <v>Сумма оплаченных штрафов за нарушение природоохранного законодательства</v>
      </c>
      <c r="C17" s="858" cm="1">
        <f t="array" ref="C17">_xlfn.IFS(Content_!$D$7=1,VLOOKUP(Expenditure!$A17,Translation!$A:$S,Expenditure!C$1,FALSE),Content_!$D$7=2,VLOOKUP(Expenditure!$A17,Translation!$A:$S,Expenditure!C$1+6,FALSE),Content_!$D$7=3,VLOOKUP(Expenditure!$A17,Translation!$A:$S,Expenditure!C$1+12,FALSE))</f>
        <v>0</v>
      </c>
      <c r="D17" s="858" cm="1">
        <f t="array" ref="D17">_xlfn.IFS(Content_!$D$7=1,VLOOKUP(Expenditure!$A17,Translation!$A:$S,Expenditure!D$1,FALSE),Content_!$D$7=2,VLOOKUP(Expenditure!$A17,Translation!$A:$S,Expenditure!D$1+6,FALSE),Content_!$D$7=3,VLOOKUP(Expenditure!$A17,Translation!$A:$S,Expenditure!D$1+12,FALSE))</f>
        <v>0</v>
      </c>
      <c r="E17" s="858" cm="1">
        <f t="array" ref="E17">_xlfn.IFS(Content_!$D$7=1,VLOOKUP(Expenditure!$A17,Translation!$A:$S,Expenditure!E$1,FALSE),Content_!$D$7=2,VLOOKUP(Expenditure!$A17,Translation!$A:$S,Expenditure!E$1+6,FALSE),Content_!$D$7=3,VLOOKUP(Expenditure!$A17,Translation!$A:$S,Expenditure!E$1+12,FALSE))</f>
        <v>0</v>
      </c>
      <c r="F17" s="858" cm="1">
        <f t="array" ref="F17">_xlfn.IFS(Content_!$D$7=1,VLOOKUP(Expenditure!$A17,Translation!$A:$S,Expenditure!F$1,FALSE),Content_!$D$7=2,VLOOKUP(Expenditure!$A17,Translation!$A:$S,Expenditure!F$1+6,FALSE),Content_!$D$7=3,VLOOKUP(Expenditure!$A17,Translation!$A:$S,Expenditure!F$1+12,FALSE))</f>
        <v>0</v>
      </c>
      <c r="G17" s="249"/>
    </row>
    <row r="18" spans="1:7" ht="15.5">
      <c r="A18" s="266" t="s">
        <v>1692</v>
      </c>
      <c r="B18" s="334" t="str" cm="1">
        <f t="array" ref="B18">_xlfn.IFS(Content_!$D$7=1,VLOOKUP(Expenditure!$A18,Translation!$A:$S,Expenditure!B$1,FALSE),Content_!$D$7=2,VLOOKUP(Expenditure!$A18,Translation!$A:$S,Expenditure!B$1+6,FALSE),Content_!$D$7=3,VLOOKUP(Expenditure!$A18,Translation!$A:$S,Expenditure!B$1+12,FALSE))</f>
        <v>Предъявлено</v>
      </c>
      <c r="C18" s="120" t="str" cm="1">
        <f t="array" ref="C18">_xlfn.IFS(Content_!$D$7=1,VLOOKUP(Expenditure!$A18,Translation!$A:$S,Expenditure!C$1,FALSE),Content_!$D$7=2,VLOOKUP(Expenditure!$A18,Translation!$A:$S,Expenditure!C$1+6,FALSE),Content_!$D$7=3,VLOOKUP(Expenditure!$A18,Translation!$A:$S,Expenditure!C$1+12,FALSE))</f>
        <v>млн тенге</v>
      </c>
      <c r="D18" s="95">
        <v>269</v>
      </c>
      <c r="E18" s="95">
        <v>752</v>
      </c>
      <c r="F18" s="246">
        <v>1832</v>
      </c>
      <c r="G18" s="129">
        <v>7859</v>
      </c>
    </row>
    <row r="19" spans="1:7" ht="15.5">
      <c r="A19" s="266" t="s">
        <v>1693</v>
      </c>
      <c r="B19" s="334" t="str" cm="1">
        <f t="array" ref="B19">_xlfn.IFS(Content_!$D$7=1,VLOOKUP(Expenditure!$A19,Translation!$A:$S,Expenditure!B$1,FALSE),Content_!$D$7=2,VLOOKUP(Expenditure!$A19,Translation!$A:$S,Expenditure!B$1+6,FALSE),Content_!$D$7=3,VLOOKUP(Expenditure!$A19,Translation!$A:$S,Expenditure!B$1+12,FALSE))</f>
        <v>Оплачено</v>
      </c>
      <c r="C19" s="120" t="str" cm="1">
        <f t="array" ref="C19">_xlfn.IFS(Content_!$D$7=1,VLOOKUP(Expenditure!$A19,Translation!$A:$S,Expenditure!C$1,FALSE),Content_!$D$7=2,VLOOKUP(Expenditure!$A19,Translation!$A:$S,Expenditure!C$1+6,FALSE),Content_!$D$7=3,VLOOKUP(Expenditure!$A19,Translation!$A:$S,Expenditure!C$1+12,FALSE))</f>
        <v>млн тенге</v>
      </c>
      <c r="D19" s="95">
        <v>335</v>
      </c>
      <c r="E19" s="95">
        <v>627</v>
      </c>
      <c r="F19" s="246">
        <v>1937</v>
      </c>
      <c r="G19" s="129">
        <v>7883</v>
      </c>
    </row>
    <row r="20" spans="1:7" ht="15.5">
      <c r="A20" s="266" t="s">
        <v>1694</v>
      </c>
      <c r="B20" s="335" t="str" cm="1">
        <f t="array" ref="B20">_xlfn.IFS(Content_!$D$7=1,VLOOKUP(Expenditure!$A20,Translation!$A:$S,Expenditure!B$1,FALSE),Content_!$D$7=2,VLOOKUP(Expenditure!$A20,Translation!$A:$S,Expenditure!B$1+6,FALSE),Content_!$D$7=3,VLOOKUP(Expenditure!$A20,Translation!$A:$S,Expenditure!B$1+12,FALSE))</f>
        <v>Случаи нефинансовых санкций</v>
      </c>
      <c r="C20" s="119"/>
      <c r="D20" s="111">
        <v>0</v>
      </c>
      <c r="E20" s="111">
        <v>0</v>
      </c>
      <c r="F20" s="111">
        <v>2</v>
      </c>
      <c r="G20" s="166">
        <v>1</v>
      </c>
    </row>
  </sheetData>
  <sheetProtection algorithmName="SHA-512" hashValue="38i83/TvABo1dDEcvWeyzZwXGFVV+hAQHRo1OSq9lXHgZt3VO9WpUteNXn45CYi0R+vEZuUbXtE6s3Q+awVWVA==" saltValue="IBxxjYJ4gZDM4urcvGdlZg==" spinCount="100000" sheet="1" objects="1" scenarios="1"/>
  <mergeCells count="1">
    <mergeCell ref="B17:F17"/>
  </mergeCells>
  <hyperlinks>
    <hyperlink ref="B2" display="Content!A1"/>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CFF0AD6-3F2B-45E9-8939-750CA3F5F31F}">
  <sheetPr codeName="Sheet12"/>
  <dimension ref="B2:I33"/>
  <sheetViews>
    <sheetView showGridLines="0" zoomScale="45" zoomScaleNormal="45" workbookViewId="0" topLeftCell="A1">
      <selection pane="topLeft" activeCell="I5" sqref="I5"/>
    </sheetView>
  </sheetViews>
  <sheetFormatPr defaultRowHeight="14.5"/>
  <cols>
    <col min="1" max="1" width="6.571428571428571" customWidth="1"/>
    <col min="2" max="2" width="18.428571428571427" customWidth="1"/>
    <col min="3" max="3" width="20.142857142857142" customWidth="1"/>
    <col min="4" max="4" width="17.571428571428573" customWidth="1"/>
    <col min="5" max="5" width="21.142857142857142" customWidth="1"/>
    <col min="6" max="6" width="17.571428571428573" customWidth="1"/>
    <col min="7" max="7" width="25.571428571428573" customWidth="1"/>
    <col min="8" max="8" width="28.428571428571427" customWidth="1"/>
    <col min="9" max="9" width="24.857142857142858" customWidth="1"/>
  </cols>
  <sheetData>
    <row r="1" ht="72.5" customHeight="1"/>
    <row r="2" spans="2:2" ht="22" customHeight="1">
      <c r="B2" s="9" t="s">
        <v>382</v>
      </c>
    </row>
    <row r="3" spans="2:9" ht="42" customHeight="1">
      <c r="B3" s="860" t="s">
        <v>397</v>
      </c>
      <c r="C3" s="860"/>
      <c r="D3" s="860"/>
      <c r="E3" s="860"/>
      <c r="F3" s="860"/>
      <c r="G3" s="860"/>
      <c r="H3" s="860"/>
      <c r="I3" s="860"/>
    </row>
    <row r="5" spans="2:9" ht="93">
      <c r="B5" s="30" t="s">
        <v>87</v>
      </c>
      <c r="C5" s="32" t="s">
        <v>88</v>
      </c>
      <c r="D5" s="33" t="s">
        <v>89</v>
      </c>
      <c r="E5" s="32" t="s">
        <v>90</v>
      </c>
      <c r="F5" s="33" t="s">
        <v>352</v>
      </c>
      <c r="G5" s="34" t="s">
        <v>91</v>
      </c>
      <c r="H5" s="34" t="s">
        <v>299</v>
      </c>
      <c r="I5" s="31" t="s">
        <v>92</v>
      </c>
    </row>
    <row r="6" spans="2:9" ht="32.5" customHeight="1">
      <c r="B6" s="861" t="s">
        <v>353</v>
      </c>
      <c r="C6" s="861"/>
      <c r="D6" s="861"/>
      <c r="E6" s="861"/>
      <c r="F6" s="861"/>
      <c r="G6" s="861"/>
      <c r="H6" s="861"/>
      <c r="I6" s="861"/>
    </row>
    <row r="7" spans="2:9" ht="70.5" customHeight="1">
      <c r="B7" s="14" t="s">
        <v>300</v>
      </c>
      <c r="C7" s="14" t="s">
        <v>301</v>
      </c>
      <c r="D7" s="859" t="s">
        <v>302</v>
      </c>
      <c r="E7" s="14" t="s">
        <v>303</v>
      </c>
      <c r="F7" s="24">
        <v>1060</v>
      </c>
      <c r="G7" s="14" t="s">
        <v>304</v>
      </c>
      <c r="H7" s="14" t="s">
        <v>305</v>
      </c>
      <c r="I7" s="14" t="s">
        <v>306</v>
      </c>
    </row>
    <row r="8" spans="2:9" ht="68" customHeight="1">
      <c r="B8" s="14" t="s">
        <v>307</v>
      </c>
      <c r="C8" s="14" t="s">
        <v>301</v>
      </c>
      <c r="D8" s="859"/>
      <c r="E8" s="14" t="s">
        <v>303</v>
      </c>
      <c r="F8" s="25">
        <v>1233.80</v>
      </c>
      <c r="G8" s="14" t="s">
        <v>304</v>
      </c>
      <c r="H8" s="14" t="s">
        <v>305</v>
      </c>
      <c r="I8" s="14" t="s">
        <v>306</v>
      </c>
    </row>
    <row r="9" spans="2:9" ht="71" customHeight="1">
      <c r="B9" s="14" t="s">
        <v>308</v>
      </c>
      <c r="C9" s="14" t="s">
        <v>309</v>
      </c>
      <c r="D9" s="859"/>
      <c r="E9" s="14" t="s">
        <v>310</v>
      </c>
      <c r="F9" s="15">
        <v>156.50</v>
      </c>
      <c r="G9" s="14" t="s">
        <v>38</v>
      </c>
      <c r="H9" s="14" t="s">
        <v>311</v>
      </c>
      <c r="I9" s="14" t="s">
        <v>312</v>
      </c>
    </row>
    <row r="10" spans="2:9" ht="70.5" customHeight="1">
      <c r="B10" s="14" t="s">
        <v>313</v>
      </c>
      <c r="C10" s="14" t="s">
        <v>309</v>
      </c>
      <c r="D10" s="859"/>
      <c r="E10" s="14" t="s">
        <v>310</v>
      </c>
      <c r="F10" s="15">
        <v>239.90</v>
      </c>
      <c r="G10" s="14" t="s">
        <v>38</v>
      </c>
      <c r="H10" s="14" t="s">
        <v>311</v>
      </c>
      <c r="I10" s="14" t="s">
        <v>314</v>
      </c>
    </row>
    <row r="11" spans="2:9" ht="139.5">
      <c r="B11" s="14" t="s">
        <v>315</v>
      </c>
      <c r="C11" s="14" t="s">
        <v>316</v>
      </c>
      <c r="D11" s="859"/>
      <c r="E11" s="14" t="s">
        <v>303</v>
      </c>
      <c r="F11" s="25">
        <v>6046.60</v>
      </c>
      <c r="G11" s="14" t="s">
        <v>304</v>
      </c>
      <c r="H11" s="14" t="s">
        <v>351</v>
      </c>
      <c r="I11" s="14" t="s">
        <v>312</v>
      </c>
    </row>
    <row r="12" spans="2:9" ht="76" customHeight="1">
      <c r="B12" s="14" t="s">
        <v>317</v>
      </c>
      <c r="C12" s="14" t="s">
        <v>301</v>
      </c>
      <c r="D12" s="859"/>
      <c r="E12" s="14" t="s">
        <v>318</v>
      </c>
      <c r="F12" s="25">
        <v>1707.17</v>
      </c>
      <c r="G12" s="14" t="s">
        <v>304</v>
      </c>
      <c r="H12" s="14" t="s">
        <v>305</v>
      </c>
      <c r="I12" s="14" t="s">
        <v>306</v>
      </c>
    </row>
    <row r="13" spans="2:9" ht="68" customHeight="1">
      <c r="B13" s="14" t="s">
        <v>319</v>
      </c>
      <c r="C13" s="14" t="s">
        <v>320</v>
      </c>
      <c r="D13" s="859"/>
      <c r="E13" s="14" t="s">
        <v>310</v>
      </c>
      <c r="F13" s="15">
        <v>160.01</v>
      </c>
      <c r="G13" s="14" t="s">
        <v>321</v>
      </c>
      <c r="H13" s="14" t="s">
        <v>305</v>
      </c>
      <c r="I13" s="14" t="s">
        <v>312</v>
      </c>
    </row>
    <row r="14" spans="2:9" ht="77.5">
      <c r="B14" s="14" t="s">
        <v>322</v>
      </c>
      <c r="C14" s="14" t="s">
        <v>323</v>
      </c>
      <c r="D14" s="859" t="s">
        <v>324</v>
      </c>
      <c r="E14" s="14" t="s">
        <v>325</v>
      </c>
      <c r="F14" s="14" t="s">
        <v>326</v>
      </c>
      <c r="G14" s="14" t="s">
        <v>321</v>
      </c>
      <c r="H14" s="14" t="s">
        <v>327</v>
      </c>
      <c r="I14" s="14" t="s">
        <v>306</v>
      </c>
    </row>
    <row r="15" spans="2:9" ht="62">
      <c r="B15" s="14" t="s">
        <v>328</v>
      </c>
      <c r="C15" s="14" t="s">
        <v>329</v>
      </c>
      <c r="D15" s="859"/>
      <c r="E15" s="14" t="s">
        <v>330</v>
      </c>
      <c r="F15" s="14" t="s">
        <v>326</v>
      </c>
      <c r="G15" s="14" t="s">
        <v>321</v>
      </c>
      <c r="H15" s="14" t="s">
        <v>331</v>
      </c>
      <c r="I15" s="14" t="s">
        <v>314</v>
      </c>
    </row>
    <row r="16" spans="2:9" ht="62">
      <c r="B16" s="14" t="s">
        <v>332</v>
      </c>
      <c r="C16" s="14" t="s">
        <v>333</v>
      </c>
      <c r="D16" s="859" t="s">
        <v>334</v>
      </c>
      <c r="E16" s="14" t="s">
        <v>335</v>
      </c>
      <c r="F16" s="15">
        <v>350</v>
      </c>
      <c r="G16" s="14" t="s">
        <v>321</v>
      </c>
      <c r="H16" s="14" t="s">
        <v>336</v>
      </c>
      <c r="I16" s="14" t="s">
        <v>314</v>
      </c>
    </row>
    <row r="17" spans="2:9" ht="62">
      <c r="B17" s="14" t="s">
        <v>337</v>
      </c>
      <c r="C17" s="14" t="s">
        <v>338</v>
      </c>
      <c r="D17" s="859"/>
      <c r="E17" s="14" t="s">
        <v>335</v>
      </c>
      <c r="F17" s="15">
        <v>8.65</v>
      </c>
      <c r="G17" s="14" t="s">
        <v>321</v>
      </c>
      <c r="H17" s="14" t="s">
        <v>339</v>
      </c>
      <c r="I17" s="14" t="s">
        <v>314</v>
      </c>
    </row>
    <row r="18" spans="2:9" ht="46.5">
      <c r="B18" s="14" t="s">
        <v>340</v>
      </c>
      <c r="C18" s="14" t="s">
        <v>341</v>
      </c>
      <c r="D18" s="859"/>
      <c r="E18" s="14" t="s">
        <v>335</v>
      </c>
      <c r="F18" s="15">
        <v>18.05</v>
      </c>
      <c r="G18" s="14" t="s">
        <v>321</v>
      </c>
      <c r="H18" s="14" t="s">
        <v>336</v>
      </c>
      <c r="I18" s="14" t="s">
        <v>314</v>
      </c>
    </row>
    <row r="19" spans="2:9" ht="46.5">
      <c r="B19" s="14" t="s">
        <v>342</v>
      </c>
      <c r="C19" s="14" t="s">
        <v>341</v>
      </c>
      <c r="D19" s="859"/>
      <c r="E19" s="14" t="s">
        <v>335</v>
      </c>
      <c r="F19" s="15">
        <v>15.02</v>
      </c>
      <c r="G19" s="14" t="s">
        <v>321</v>
      </c>
      <c r="H19" s="14" t="s">
        <v>336</v>
      </c>
      <c r="I19" s="14" t="s">
        <v>314</v>
      </c>
    </row>
    <row r="20" spans="2:9" ht="46.5">
      <c r="B20" s="14" t="s">
        <v>343</v>
      </c>
      <c r="C20" s="14" t="s">
        <v>341</v>
      </c>
      <c r="D20" s="859"/>
      <c r="E20" s="14" t="s">
        <v>335</v>
      </c>
      <c r="F20" s="15">
        <v>79.37</v>
      </c>
      <c r="G20" s="14" t="s">
        <v>321</v>
      </c>
      <c r="H20" s="14" t="s">
        <v>336</v>
      </c>
      <c r="I20" s="14" t="s">
        <v>314</v>
      </c>
    </row>
    <row r="21" spans="2:9" ht="46.5">
      <c r="B21" s="14" t="s">
        <v>344</v>
      </c>
      <c r="C21" s="14" t="s">
        <v>341</v>
      </c>
      <c r="D21" s="859"/>
      <c r="E21" s="14" t="s">
        <v>335</v>
      </c>
      <c r="F21" s="15">
        <v>140.40</v>
      </c>
      <c r="G21" s="14" t="s">
        <v>321</v>
      </c>
      <c r="H21" s="14" t="s">
        <v>336</v>
      </c>
      <c r="I21" s="14" t="s">
        <v>314</v>
      </c>
    </row>
    <row r="22" spans="2:9" ht="46.5">
      <c r="B22" s="14" t="s">
        <v>345</v>
      </c>
      <c r="C22" s="14" t="s">
        <v>341</v>
      </c>
      <c r="D22" s="859"/>
      <c r="E22" s="14" t="s">
        <v>335</v>
      </c>
      <c r="F22" s="15">
        <v>70.32</v>
      </c>
      <c r="G22" s="14" t="s">
        <v>321</v>
      </c>
      <c r="H22" s="14" t="s">
        <v>336</v>
      </c>
      <c r="I22" s="14" t="s">
        <v>314</v>
      </c>
    </row>
    <row r="23" spans="2:9" ht="46.5">
      <c r="B23" s="14" t="s">
        <v>346</v>
      </c>
      <c r="C23" s="14" t="s">
        <v>341</v>
      </c>
      <c r="D23" s="859"/>
      <c r="E23" s="14" t="s">
        <v>335</v>
      </c>
      <c r="F23" s="15">
        <v>30.69</v>
      </c>
      <c r="G23" s="14" t="s">
        <v>321</v>
      </c>
      <c r="H23" s="14" t="s">
        <v>336</v>
      </c>
      <c r="I23" s="14" t="s">
        <v>314</v>
      </c>
    </row>
    <row r="24" spans="2:9" ht="46.5">
      <c r="B24" s="14" t="s">
        <v>347</v>
      </c>
      <c r="C24" s="14" t="s">
        <v>341</v>
      </c>
      <c r="D24" s="859"/>
      <c r="E24" s="14" t="s">
        <v>335</v>
      </c>
      <c r="F24" s="15">
        <v>46.98</v>
      </c>
      <c r="G24" s="14" t="s">
        <v>321</v>
      </c>
      <c r="H24" s="14" t="s">
        <v>336</v>
      </c>
      <c r="I24" s="14" t="s">
        <v>314</v>
      </c>
    </row>
    <row r="25" spans="2:9" ht="46.5">
      <c r="B25" s="14" t="s">
        <v>348</v>
      </c>
      <c r="C25" s="14" t="s">
        <v>341</v>
      </c>
      <c r="D25" s="859"/>
      <c r="E25" s="14" t="s">
        <v>335</v>
      </c>
      <c r="F25" s="15">
        <v>145.7</v>
      </c>
      <c r="G25" s="14" t="s">
        <v>321</v>
      </c>
      <c r="H25" s="14" t="s">
        <v>336</v>
      </c>
      <c r="I25" s="14" t="s">
        <v>314</v>
      </c>
    </row>
    <row r="26" spans="2:9" ht="46.5">
      <c r="B26" s="14" t="s">
        <v>349</v>
      </c>
      <c r="C26" s="14" t="s">
        <v>341</v>
      </c>
      <c r="D26" s="859"/>
      <c r="E26" s="14" t="s">
        <v>335</v>
      </c>
      <c r="F26" s="15">
        <v>39.89</v>
      </c>
      <c r="G26" s="14" t="s">
        <v>321</v>
      </c>
      <c r="H26" s="14" t="s">
        <v>336</v>
      </c>
      <c r="I26" s="14" t="s">
        <v>314</v>
      </c>
    </row>
    <row r="27" spans="2:9" ht="46.5">
      <c r="B27" s="14" t="s">
        <v>350</v>
      </c>
      <c r="C27" s="14" t="s">
        <v>341</v>
      </c>
      <c r="D27" s="859"/>
      <c r="E27" s="14" t="s">
        <v>335</v>
      </c>
      <c r="F27" s="15">
        <v>89.08</v>
      </c>
      <c r="G27" s="14" t="s">
        <v>321</v>
      </c>
      <c r="H27" s="14" t="s">
        <v>336</v>
      </c>
      <c r="I27" s="14" t="s">
        <v>314</v>
      </c>
    </row>
    <row r="28" spans="2:9" ht="46.5">
      <c r="B28" s="14" t="s">
        <v>361</v>
      </c>
      <c r="C28" s="14" t="s">
        <v>341</v>
      </c>
      <c r="D28" s="859"/>
      <c r="E28" s="14" t="s">
        <v>335</v>
      </c>
      <c r="F28" s="15">
        <v>37.43</v>
      </c>
      <c r="G28" s="14" t="s">
        <v>321</v>
      </c>
      <c r="H28" s="14" t="s">
        <v>336</v>
      </c>
      <c r="I28" s="14" t="s">
        <v>314</v>
      </c>
    </row>
    <row r="29" spans="2:9" ht="46.5">
      <c r="B29" s="14" t="s">
        <v>362</v>
      </c>
      <c r="C29" s="14" t="s">
        <v>341</v>
      </c>
      <c r="D29" s="859"/>
      <c r="E29" s="14" t="s">
        <v>335</v>
      </c>
      <c r="F29" s="15">
        <v>17.40</v>
      </c>
      <c r="G29" s="14" t="s">
        <v>321</v>
      </c>
      <c r="H29" s="14" t="s">
        <v>336</v>
      </c>
      <c r="I29" s="14" t="s">
        <v>314</v>
      </c>
    </row>
    <row r="30" spans="2:9" ht="46.5">
      <c r="B30" s="14" t="s">
        <v>363</v>
      </c>
      <c r="C30" s="14" t="s">
        <v>341</v>
      </c>
      <c r="D30" s="859"/>
      <c r="E30" s="14" t="s">
        <v>335</v>
      </c>
      <c r="F30" s="15">
        <v>70.42</v>
      </c>
      <c r="G30" s="14" t="s">
        <v>321</v>
      </c>
      <c r="H30" s="14" t="s">
        <v>336</v>
      </c>
      <c r="I30" s="14" t="s">
        <v>314</v>
      </c>
    </row>
    <row r="31" spans="2:9" ht="46.5">
      <c r="B31" s="14" t="s">
        <v>364</v>
      </c>
      <c r="C31" s="14" t="s">
        <v>365</v>
      </c>
      <c r="D31" s="859"/>
      <c r="E31" s="14" t="s">
        <v>335</v>
      </c>
      <c r="F31" s="15">
        <v>56.70</v>
      </c>
      <c r="G31" s="14" t="s">
        <v>321</v>
      </c>
      <c r="H31" s="14" t="s">
        <v>366</v>
      </c>
      <c r="I31" s="14" t="s">
        <v>314</v>
      </c>
    </row>
    <row r="32" spans="2:9" ht="64" customHeight="1">
      <c r="B32" s="14" t="s">
        <v>354</v>
      </c>
      <c r="C32" s="14" t="s">
        <v>355</v>
      </c>
      <c r="D32" s="859" t="s">
        <v>356</v>
      </c>
      <c r="E32" s="14" t="s">
        <v>357</v>
      </c>
      <c r="F32" s="14" t="s">
        <v>326</v>
      </c>
      <c r="G32" s="14" t="s">
        <v>321</v>
      </c>
      <c r="H32" s="14" t="s">
        <v>360</v>
      </c>
      <c r="I32" s="14" t="s">
        <v>306</v>
      </c>
    </row>
    <row r="33" spans="2:9" ht="62">
      <c r="B33" s="14" t="s">
        <v>358</v>
      </c>
      <c r="C33" s="14" t="s">
        <v>355</v>
      </c>
      <c r="D33" s="859"/>
      <c r="E33" s="14" t="s">
        <v>357</v>
      </c>
      <c r="F33" s="14" t="s">
        <v>326</v>
      </c>
      <c r="G33" s="14" t="s">
        <v>321</v>
      </c>
      <c r="H33" s="14" t="s">
        <v>360</v>
      </c>
      <c r="I33" s="14" t="s">
        <v>306</v>
      </c>
    </row>
  </sheetData>
  <mergeCells count="6">
    <mergeCell ref="D32:D33"/>
    <mergeCell ref="D16:D31"/>
    <mergeCell ref="B3:I3"/>
    <mergeCell ref="B6:I6"/>
    <mergeCell ref="D14:D15"/>
    <mergeCell ref="D7:D13"/>
  </mergeCells>
  <pageMargins left="0.7" right="0.7" top="0.75" bottom="0.75" header="0.3" footer="0.3"/>
  <pageSetup orientation="portrait" paperSize="9" r:id="rId2"/>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0C38A7B-6A97-4081-87EB-4DC92B90157A}">
  <sheetPr codeName="Sheet13">
    <tabColor rgb="FF002060"/>
  </sheetPr>
  <dimension ref="A1"/>
  <sheetViews>
    <sheetView zoomScale="75" zoomScaleNormal="75" workbookViewId="0" topLeftCell="A1">
      <selection pane="topLeft" activeCell="D7" sqref="D7"/>
    </sheetView>
  </sheetViews>
  <sheetFormatPr defaultRowHeight="14.5"/>
  <sheetData/>
  <pageMargins left="0.7" right="0.7" top="0.75" bottom="0.75" header="0.3" footer="0.3"/>
  <pageSetup orientation="portrait" paperSize="9"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EF5A454-2E9D-4C75-8307-0F70CDFE8F76}">
  <sheetPr codeName="Sheet14"/>
  <dimension ref="B3:B7"/>
  <sheetViews>
    <sheetView workbookViewId="0" topLeftCell="A1"/>
  </sheetViews>
  <sheetFormatPr defaultRowHeight="14.5"/>
  <sheetData>
    <row r="3" spans="2:2" ht="21">
      <c r="B3" s="6" t="s">
        <v>291</v>
      </c>
    </row>
    <row r="7" spans="2:2" ht="14.5">
      <c r="B7" s="7" t="s">
        <v>292</v>
      </c>
    </row>
  </sheetData>
  <hyperlinks>
    <hyperlink ref="B7" display="Многообразие и инклюзивность"/>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F04674B-B4C0-4516-9AE6-1D6245BD984F}">
  <sheetPr codeName="Sheet15"/>
  <dimension ref="A1:H151"/>
  <sheetViews>
    <sheetView showGridLines="0" zoomScale="75" zoomScaleNormal="75" workbookViewId="0" topLeftCell="A1">
      <selection pane="topLeft" activeCell="C15" sqref="C15"/>
    </sheetView>
  </sheetViews>
  <sheetFormatPr defaultColWidth="8.724285714285713" defaultRowHeight="15.5"/>
  <cols>
    <col min="1" max="1" width="4.428571428571429" style="509" customWidth="1"/>
    <col min="2" max="2" width="75.57142857142857" style="512" customWidth="1"/>
    <col min="3" max="3" width="28.571428571428573" style="464" customWidth="1"/>
    <col min="4" max="7" width="25.571428571428573" style="464" customWidth="1"/>
    <col min="8" max="8" width="8.714285714285714" style="513"/>
    <col min="9" max="9" width="8.714285714285714" style="513" bestFit="1" customWidth="1"/>
    <col min="10" max="16384" width="8.714285714285714" style="513"/>
  </cols>
  <sheetData>
    <row r="1" spans="1:7" s="509" customFormat="1" ht="15.5">
      <c r="A1" s="509">
        <v>1</v>
      </c>
      <c r="B1" s="510">
        <v>2</v>
      </c>
      <c r="C1" s="511">
        <v>3</v>
      </c>
      <c r="D1" s="511">
        <v>4</v>
      </c>
      <c r="E1" s="511">
        <v>5</v>
      </c>
      <c r="F1" s="511">
        <v>6</v>
      </c>
      <c r="G1" s="511">
        <v>7</v>
      </c>
    </row>
    <row r="2" ht="61.5" customHeight="1"/>
    <row r="3" spans="1:7" ht="18.5">
      <c r="A3" s="355" t="s">
        <v>1696</v>
      </c>
      <c r="B3" s="408" t="str" cm="1">
        <f t="array" ref="B3">_xlfn.IFS(Content_!$D$7=1,VLOOKUP(Employees!$A3,Translation!$A:$S,Employees!B$1,FALSE),Content_!$D$7=2,VLOOKUP(Employees!$A3,Translation!$A:$S,Employees!B$1+6,FALSE),Content_!$D$7=3,VLOOKUP(Employees!$A3,Translation!$A:$S,Employees!B$1+12,FALSE))</f>
        <v>Работники</v>
      </c>
      <c r="C3" s="426"/>
      <c r="D3" s="499"/>
      <c r="E3" s="499"/>
      <c r="F3" s="499"/>
      <c r="G3" s="499"/>
    </row>
    <row r="4" spans="1:7" ht="9.5" customHeight="1">
      <c r="A4" s="355" t="s">
        <v>1697</v>
      </c>
      <c r="B4" s="514"/>
      <c r="C4" s="515"/>
      <c r="D4" s="499"/>
      <c r="E4" s="499"/>
      <c r="F4" s="499"/>
      <c r="G4" s="499"/>
    </row>
    <row r="5" spans="1:7" ht="29" customHeight="1">
      <c r="A5" s="355" t="s">
        <v>1701</v>
      </c>
      <c r="B5" s="862" t="str" cm="1">
        <f t="array" ref="B5">_xlfn.IFS(Content_!$D$7=1,VLOOKUP(Employees!$A5,Translation!$A:$S,Employees!B$1,FALSE),Content_!$D$7=2,VLOOKUP(Employees!$A5,Translation!$A:$S,Employees!B$1+6,FALSE),Content_!$D$7=3,VLOOKUP(Employees!$A5,Translation!$A:$S,Employees!B$1+12,FALSE))</f>
        <v>Мы создаем инклюзивную рабочую среду, где к каждому работнику относятся с уважением и поддерживаются высокие этические стандарты. Мы обеспечиваем равные карьерные возможности для всех.</v>
      </c>
      <c r="C5" s="862" cm="1">
        <f t="array" ref="C5">_xlfn.IFS(Content_!$D$7=1,VLOOKUP(Employees!$A5,Translation!$A:$S,Employees!C$1,FALSE),Content_!$D$7=2,VLOOKUP(Employees!$A5,Translation!$A:$S,Employees!C$1+6,FALSE),Content_!$D$7=3,VLOOKUP(Employees!$A5,Translation!$A:$S,Employees!C$1+12,FALSE))</f>
        <v>0</v>
      </c>
      <c r="D5" s="862" cm="1">
        <f t="array" ref="D5">_xlfn.IFS(Content_!$D$7=1,VLOOKUP(Employees!$A5,Translation!$A:$S,Employees!D$1,FALSE),Content_!$D$7=2,VLOOKUP(Employees!$A5,Translation!$A:$S,Employees!D$1+6,FALSE),Content_!$D$7=3,VLOOKUP(Employees!$A5,Translation!$A:$S,Employees!D$1+12,FALSE))</f>
        <v>0</v>
      </c>
      <c r="E5" s="862" cm="1">
        <f t="array" ref="E5">_xlfn.IFS(Content_!$D$7=1,VLOOKUP(Employees!$A5,Translation!$A:$S,Employees!E$1,FALSE),Content_!$D$7=2,VLOOKUP(Employees!$A5,Translation!$A:$S,Employees!E$1+6,FALSE),Content_!$D$7=3,VLOOKUP(Employees!$A5,Translation!$A:$S,Employees!E$1+12,FALSE))</f>
        <v>0</v>
      </c>
      <c r="F5" s="862" cm="1">
        <f t="array" ref="F5">_xlfn.IFS(Content_!$D$7=1,VLOOKUP(Employees!$A5,Translation!$A:$S,Employees!F$1,FALSE),Content_!$D$7=2,VLOOKUP(Employees!$A5,Translation!$A:$S,Employees!F$1+6,FALSE),Content_!$D$7=3,VLOOKUP(Employees!$A5,Translation!$A:$S,Employees!F$1+12,FALSE))</f>
        <v>0</v>
      </c>
      <c r="G5" s="862" cm="1">
        <f t="array" ref="G5">_xlfn.IFS(Content_!$D$7=1,VLOOKUP(Employees!$A5,Translation!$A:$S,Employees!G$1,FALSE),Content_!$D$7=2,VLOOKUP(Employees!$A5,Translation!$A:$S,Employees!G$1+6,FALSE),Content_!$D$7=3,VLOOKUP(Employees!$A5,Translation!$A:$S,Employees!G$1+12,FALSE))</f>
        <v>0</v>
      </c>
    </row>
    <row r="6" spans="1:7" ht="15.5">
      <c r="A6" s="355" t="s">
        <v>1702</v>
      </c>
      <c r="B6" s="516"/>
      <c r="C6" s="516"/>
      <c r="D6" s="516"/>
      <c r="E6" s="516"/>
      <c r="F6" s="516"/>
      <c r="G6" s="516"/>
    </row>
    <row r="7" spans="1:7" s="518" customFormat="1" ht="15.5">
      <c r="A7" s="355" t="s">
        <v>1703</v>
      </c>
      <c r="B7" s="517" t="str" cm="1">
        <f t="array" ref="B7">_xlfn.IFS(Content_!$D$7=1,VLOOKUP(Employees!$A7,Translation!$A:$S,Employees!B$1,FALSE),Content_!$D$7=2,VLOOKUP(Employees!$A7,Translation!$A:$S,Employees!B$1+6,FALSE),Content_!$D$7=3,VLOOKUP(Employees!$A7,Translation!$A:$S,Employees!B$1+12,FALSE))</f>
        <v>GRI 2-7</v>
      </c>
      <c r="C7" s="439" t="str" cm="1">
        <f t="array" ref="C7">_xlfn.IFS(Content_!$D$7=1,VLOOKUP(Employees!$A7,Translation!$A:$S,Employees!C$1,FALSE),Content_!$D$7=2,VLOOKUP(Employees!$A7,Translation!$A:$S,Employees!C$1+6,FALSE),Content_!$D$7=3,VLOOKUP(Employees!$A7,Translation!$A:$S,Employees!C$1+12,FALSE))</f>
        <v>Единица измерения</v>
      </c>
      <c r="D7" s="439">
        <v>2020</v>
      </c>
      <c r="E7" s="361">
        <v>2021</v>
      </c>
      <c r="F7" s="439">
        <v>2022</v>
      </c>
      <c r="G7" s="439">
        <v>2023</v>
      </c>
    </row>
    <row r="8" spans="1:7" ht="15.5">
      <c r="A8" s="355" t="s">
        <v>1704</v>
      </c>
      <c r="B8" s="519" t="str" cm="1">
        <f t="array" ref="B8">_xlfn.IFS(Content_!$D$7=1,VLOOKUP(Employees!$A8,Translation!$A:$S,Employees!B$1,FALSE),Content_!$D$7=2,VLOOKUP(Employees!$A8,Translation!$A:$S,Employees!B$1+6,FALSE),Content_!$D$7=3,VLOOKUP(Employees!$A8,Translation!$A:$S,Employees!B$1+12,FALSE))</f>
        <v>Списочная численность работников на конец года</v>
      </c>
      <c r="C8" s="444" t="str" cm="1">
        <f t="array" ref="C8">_xlfn.IFS(Content_!$D$7=1,VLOOKUP(Employees!$A8,Translation!$A:$S,Employees!C$1,FALSE),Content_!$D$7=2,VLOOKUP(Employees!$A8,Translation!$A:$S,Employees!C$1+6,FALSE),Content_!$D$7=3,VLOOKUP(Employees!$A8,Translation!$A:$S,Employees!C$1+12,FALSE))</f>
        <v>чел.</v>
      </c>
      <c r="D8" s="445">
        <v>270068</v>
      </c>
      <c r="E8" s="445">
        <v>259279</v>
      </c>
      <c r="F8" s="445">
        <v>261839.90000000002</v>
      </c>
      <c r="G8" s="520">
        <v>267814</v>
      </c>
    </row>
    <row r="9" spans="1:7" s="525" customFormat="1" ht="15.5">
      <c r="A9" s="355" t="s">
        <v>1705</v>
      </c>
      <c r="B9" s="521" t="str" cm="1">
        <f t="array" ref="B9">_xlfn.IFS(Content_!$D$7=1,VLOOKUP(Employees!$A9,Translation!$A:$S,Employees!B$1,FALSE),Content_!$D$7=2,VLOOKUP(Employees!$A9,Translation!$A:$S,Employees!B$1+6,FALSE),Content_!$D$7=3,VLOOKUP(Employees!$A9,Translation!$A:$S,Employees!B$1+12,FALSE))</f>
        <v>по региону:</v>
      </c>
      <c r="C9" s="522"/>
      <c r="D9" s="523"/>
      <c r="E9" s="524"/>
      <c r="F9" s="524"/>
      <c r="G9" s="524"/>
    </row>
    <row r="10" spans="1:7" s="525" customFormat="1" ht="15.5">
      <c r="A10" s="355" t="s">
        <v>1706</v>
      </c>
      <c r="B10" s="526" t="str" cm="1">
        <f t="array" ref="B10">_xlfn.IFS(Content_!$D$7=1,VLOOKUP(Employees!$A10,Translation!$A:$S,Employees!B$1,FALSE),Content_!$D$7=2,VLOOKUP(Employees!$A10,Translation!$A:$S,Employees!B$1+6,FALSE),Content_!$D$7=3,VLOOKUP(Employees!$A10,Translation!$A:$S,Employees!B$1+12,FALSE))</f>
        <v>Республика Казахстан</v>
      </c>
      <c r="C10" s="527" t="str" cm="1">
        <f t="array" ref="C10">_xlfn.IFS(Content_!$D$7=1,VLOOKUP(Employees!$A10,Translation!$A:$S,Employees!C$1,FALSE),Content_!$D$7=2,VLOOKUP(Employees!$A10,Translation!$A:$S,Employees!C$1+6,FALSE),Content_!$D$7=3,VLOOKUP(Employees!$A10,Translation!$A:$S,Employees!C$1+12,FALSE))</f>
        <v>чел.</v>
      </c>
      <c r="D10" s="458">
        <v>262045</v>
      </c>
      <c r="E10" s="458">
        <v>251439</v>
      </c>
      <c r="F10" s="458">
        <v>253962</v>
      </c>
      <c r="G10" s="460">
        <v>259533</v>
      </c>
    </row>
    <row r="11" spans="1:7" s="525" customFormat="1" ht="15.5">
      <c r="A11" s="355" t="s">
        <v>1707</v>
      </c>
      <c r="B11" s="528" t="str" cm="1">
        <f t="array" ref="B11">_xlfn.IFS(Content_!$D$7=1,VLOOKUP(Employees!$A11,Translation!$A:$S,Employees!B$1,FALSE),Content_!$D$7=2,VLOOKUP(Employees!$A11,Translation!$A:$S,Employees!B$1+6,FALSE),Content_!$D$7=3,VLOOKUP(Employees!$A11,Translation!$A:$S,Employees!B$1+12,FALSE))</f>
        <v>Абайская  область</v>
      </c>
      <c r="C11" s="529" t="str" cm="1">
        <f t="array" ref="C11">_xlfn.IFS(Content_!$D$7=1,VLOOKUP(Employees!$A11,Translation!$A:$S,Employees!C$1,FALSE),Content_!$D$7=2,VLOOKUP(Employees!$A11,Translation!$A:$S,Employees!C$1+6,FALSE),Content_!$D$7=3,VLOOKUP(Employees!$A11,Translation!$A:$S,Employees!C$1+12,FALSE))</f>
        <v>чел.</v>
      </c>
      <c r="D11" s="458" t="s">
        <v>141</v>
      </c>
      <c r="E11" s="458" t="s">
        <v>141</v>
      </c>
      <c r="F11" s="458">
        <v>645</v>
      </c>
      <c r="G11" s="460">
        <v>5918</v>
      </c>
    </row>
    <row r="12" spans="1:7" s="525" customFormat="1" ht="15.5">
      <c r="A12" s="355" t="s">
        <v>1708</v>
      </c>
      <c r="B12" s="528" t="str" cm="1">
        <f t="array" ref="B12">_xlfn.IFS(Content_!$D$7=1,VLOOKUP(Employees!$A12,Translation!$A:$S,Employees!B$1,FALSE),Content_!$D$7=2,VLOOKUP(Employees!$A12,Translation!$A:$S,Employees!B$1+6,FALSE),Content_!$D$7=3,VLOOKUP(Employees!$A12,Translation!$A:$S,Employees!B$1+12,FALSE))</f>
        <v>Акмолинская область</v>
      </c>
      <c r="C12" s="529" t="str" cm="1">
        <f t="array" ref="C12">_xlfn.IFS(Content_!$D$7=1,VLOOKUP(Employees!$A12,Translation!$A:$S,Employees!C$1,FALSE),Content_!$D$7=2,VLOOKUP(Employees!$A12,Translation!$A:$S,Employees!C$1+6,FALSE),Content_!$D$7=3,VLOOKUP(Employees!$A12,Translation!$A:$S,Employees!C$1+12,FALSE))</f>
        <v>чел.</v>
      </c>
      <c r="D12" s="458">
        <v>8092</v>
      </c>
      <c r="E12" s="458">
        <v>8267</v>
      </c>
      <c r="F12" s="458">
        <v>10807</v>
      </c>
      <c r="G12" s="460">
        <v>10816</v>
      </c>
    </row>
    <row r="13" spans="1:7" s="525" customFormat="1" ht="15.5">
      <c r="A13" s="355" t="s">
        <v>1709</v>
      </c>
      <c r="B13" s="528" t="str" cm="1">
        <f t="array" ref="B13">_xlfn.IFS(Content_!$D$7=1,VLOOKUP(Employees!$A13,Translation!$A:$S,Employees!B$1,FALSE),Content_!$D$7=2,VLOOKUP(Employees!$A13,Translation!$A:$S,Employees!B$1+6,FALSE),Content_!$D$7=3,VLOOKUP(Employees!$A13,Translation!$A:$S,Employees!B$1+12,FALSE))</f>
        <v>Актюбинская область</v>
      </c>
      <c r="C13" s="529" t="str" cm="1">
        <f t="array" ref="C13">_xlfn.IFS(Content_!$D$7=1,VLOOKUP(Employees!$A13,Translation!$A:$S,Employees!C$1,FALSE),Content_!$D$7=2,VLOOKUP(Employees!$A13,Translation!$A:$S,Employees!C$1+6,FALSE),Content_!$D$7=3,VLOOKUP(Employees!$A13,Translation!$A:$S,Employees!C$1+12,FALSE))</f>
        <v>чел.</v>
      </c>
      <c r="D13" s="458">
        <v>16683</v>
      </c>
      <c r="E13" s="458">
        <v>15767</v>
      </c>
      <c r="F13" s="458">
        <v>15608</v>
      </c>
      <c r="G13" s="460">
        <v>16072</v>
      </c>
    </row>
    <row r="14" spans="1:7" s="525" customFormat="1" ht="15.5">
      <c r="A14" s="355" t="s">
        <v>1710</v>
      </c>
      <c r="B14" s="528" t="str" cm="1">
        <f t="array" ref="B14">_xlfn.IFS(Content_!$D$7=1,VLOOKUP(Employees!$A14,Translation!$A:$S,Employees!B$1,FALSE),Content_!$D$7=2,VLOOKUP(Employees!$A14,Translation!$A:$S,Employees!B$1+6,FALSE),Content_!$D$7=3,VLOOKUP(Employees!$A14,Translation!$A:$S,Employees!B$1+12,FALSE))</f>
        <v>Алматинская область</v>
      </c>
      <c r="C14" s="529" t="str" cm="1">
        <f t="array" ref="C14">_xlfn.IFS(Content_!$D$7=1,VLOOKUP(Employees!$A14,Translation!$A:$S,Employees!C$1,FALSE),Content_!$D$7=2,VLOOKUP(Employees!$A14,Translation!$A:$S,Employees!C$1+6,FALSE),Content_!$D$7=3,VLOOKUP(Employees!$A14,Translation!$A:$S,Employees!C$1+12,FALSE))</f>
        <v>чел.</v>
      </c>
      <c r="D14" s="458">
        <v>13497</v>
      </c>
      <c r="E14" s="458">
        <v>12251</v>
      </c>
      <c r="F14" s="458">
        <v>12382</v>
      </c>
      <c r="G14" s="460">
        <v>8750</v>
      </c>
    </row>
    <row r="15" spans="1:7" s="525" customFormat="1" ht="15.5">
      <c r="A15" s="355" t="s">
        <v>1711</v>
      </c>
      <c r="B15" s="528" t="str" cm="1">
        <f t="array" ref="B15">_xlfn.IFS(Content_!$D$7=1,VLOOKUP(Employees!$A15,Translation!$A:$S,Employees!B$1,FALSE),Content_!$D$7=2,VLOOKUP(Employees!$A15,Translation!$A:$S,Employees!B$1+6,FALSE),Content_!$D$7=3,VLOOKUP(Employees!$A15,Translation!$A:$S,Employees!B$1+12,FALSE))</f>
        <v>Атырауская область</v>
      </c>
      <c r="C15" s="529" t="str" cm="1">
        <f t="array" ref="C15">_xlfn.IFS(Content_!$D$7=1,VLOOKUP(Employees!$A15,Translation!$A:$S,Employees!C$1,FALSE),Content_!$D$7=2,VLOOKUP(Employees!$A15,Translation!$A:$S,Employees!C$1+6,FALSE),Content_!$D$7=3,VLOOKUP(Employees!$A15,Translation!$A:$S,Employees!C$1+12,FALSE))</f>
        <v>чел.</v>
      </c>
      <c r="D15" s="458">
        <v>19172</v>
      </c>
      <c r="E15" s="458">
        <v>18620</v>
      </c>
      <c r="F15" s="458">
        <v>18474</v>
      </c>
      <c r="G15" s="460">
        <v>19024</v>
      </c>
    </row>
    <row r="16" spans="1:7" s="525" customFormat="1" ht="15.5">
      <c r="A16" s="355" t="s">
        <v>1712</v>
      </c>
      <c r="B16" s="528" t="str" cm="1">
        <f t="array" ref="B16">_xlfn.IFS(Content_!$D$7=1,VLOOKUP(Employees!$A16,Translation!$A:$S,Employees!B$1,FALSE),Content_!$D$7=2,VLOOKUP(Employees!$A16,Translation!$A:$S,Employees!B$1+6,FALSE),Content_!$D$7=3,VLOOKUP(Employees!$A16,Translation!$A:$S,Employees!B$1+12,FALSE))</f>
        <v>Западно-Казахстанская область</v>
      </c>
      <c r="C16" s="529" t="str" cm="1">
        <f t="array" ref="C16">_xlfn.IFS(Content_!$D$7=1,VLOOKUP(Employees!$A16,Translation!$A:$S,Employees!C$1,FALSE),Content_!$D$7=2,VLOOKUP(Employees!$A16,Translation!$A:$S,Employees!C$1+6,FALSE),Content_!$D$7=3,VLOOKUP(Employees!$A16,Translation!$A:$S,Employees!C$1+12,FALSE))</f>
        <v>чел.</v>
      </c>
      <c r="D16" s="458">
        <v>4424</v>
      </c>
      <c r="E16" s="458">
        <v>4212</v>
      </c>
      <c r="F16" s="458">
        <v>4980</v>
      </c>
      <c r="G16" s="460">
        <v>4971</v>
      </c>
    </row>
    <row r="17" spans="1:7" s="525" customFormat="1" ht="15.5">
      <c r="A17" s="355" t="s">
        <v>1713</v>
      </c>
      <c r="B17" s="528" t="str" cm="1">
        <f t="array" ref="B17">_xlfn.IFS(Content_!$D$7=1,VLOOKUP(Employees!$A17,Translation!$A:$S,Employees!B$1,FALSE),Content_!$D$7=2,VLOOKUP(Employees!$A17,Translation!$A:$S,Employees!B$1+6,FALSE),Content_!$D$7=3,VLOOKUP(Employees!$A17,Translation!$A:$S,Employees!B$1+12,FALSE))</f>
        <v>Жамбылская  область</v>
      </c>
      <c r="C17" s="529" t="str" cm="1">
        <f t="array" ref="C17">_xlfn.IFS(Content_!$D$7=1,VLOOKUP(Employees!$A17,Translation!$A:$S,Employees!C$1,FALSE),Content_!$D$7=2,VLOOKUP(Employees!$A17,Translation!$A:$S,Employees!C$1+6,FALSE),Content_!$D$7=3,VLOOKUP(Employees!$A17,Translation!$A:$S,Employees!C$1+12,FALSE))</f>
        <v>чел.</v>
      </c>
      <c r="D17" s="458">
        <v>11792</v>
      </c>
      <c r="E17" s="458">
        <v>11287</v>
      </c>
      <c r="F17" s="458">
        <v>10747</v>
      </c>
      <c r="G17" s="460">
        <v>10534</v>
      </c>
    </row>
    <row r="18" spans="1:7" s="525" customFormat="1" ht="15.5">
      <c r="A18" s="355" t="s">
        <v>1714</v>
      </c>
      <c r="B18" s="528" t="str" cm="1">
        <f t="array" ref="B18">_xlfn.IFS(Content_!$D$7=1,VLOOKUP(Employees!$A18,Translation!$A:$S,Employees!B$1,FALSE),Content_!$D$7=2,VLOOKUP(Employees!$A18,Translation!$A:$S,Employees!B$1+6,FALSE),Content_!$D$7=3,VLOOKUP(Employees!$A18,Translation!$A:$S,Employees!B$1+12,FALSE))</f>
        <v>Жетысуская область</v>
      </c>
      <c r="C18" s="529" t="str" cm="1">
        <f t="array" ref="C18">_xlfn.IFS(Content_!$D$7=1,VLOOKUP(Employees!$A18,Translation!$A:$S,Employees!C$1,FALSE),Content_!$D$7=2,VLOOKUP(Employees!$A18,Translation!$A:$S,Employees!C$1+6,FALSE),Content_!$D$7=3,VLOOKUP(Employees!$A18,Translation!$A:$S,Employees!C$1+12,FALSE))</f>
        <v>чел.</v>
      </c>
      <c r="D18" s="458" t="s">
        <v>141</v>
      </c>
      <c r="E18" s="458" t="s">
        <v>141</v>
      </c>
      <c r="F18" s="458">
        <v>1403</v>
      </c>
      <c r="G18" s="460">
        <v>6525</v>
      </c>
    </row>
    <row r="19" spans="1:7" s="525" customFormat="1" ht="15.5">
      <c r="A19" s="355" t="s">
        <v>1715</v>
      </c>
      <c r="B19" s="528" t="str" cm="1">
        <f t="array" ref="B19">_xlfn.IFS(Content_!$D$7=1,VLOOKUP(Employees!$A19,Translation!$A:$S,Employees!B$1,FALSE),Content_!$D$7=2,VLOOKUP(Employees!$A19,Translation!$A:$S,Employees!B$1+6,FALSE),Content_!$D$7=3,VLOOKUP(Employees!$A19,Translation!$A:$S,Employees!B$1+12,FALSE))</f>
        <v>Карагандинская область</v>
      </c>
      <c r="C19" s="529" t="str" cm="1">
        <f t="array" ref="C19">_xlfn.IFS(Content_!$D$7=1,VLOOKUP(Employees!$A19,Translation!$A:$S,Employees!C$1,FALSE),Content_!$D$7=2,VLOOKUP(Employees!$A19,Translation!$A:$S,Employees!C$1+6,FALSE),Content_!$D$7=3,VLOOKUP(Employees!$A19,Translation!$A:$S,Employees!C$1+12,FALSE))</f>
        <v>чел.</v>
      </c>
      <c r="D19" s="458">
        <v>17309</v>
      </c>
      <c r="E19" s="458">
        <v>16247</v>
      </c>
      <c r="F19" s="458">
        <v>16377</v>
      </c>
      <c r="G19" s="460">
        <v>15247</v>
      </c>
    </row>
    <row r="20" spans="1:7" s="525" customFormat="1" ht="15.5">
      <c r="A20" s="355" t="s">
        <v>1716</v>
      </c>
      <c r="B20" s="528" t="str" cm="1">
        <f t="array" ref="B20">_xlfn.IFS(Content_!$D$7=1,VLOOKUP(Employees!$A20,Translation!$A:$S,Employees!B$1,FALSE),Content_!$D$7=2,VLOOKUP(Employees!$A20,Translation!$A:$S,Employees!B$1+6,FALSE),Content_!$D$7=3,VLOOKUP(Employees!$A20,Translation!$A:$S,Employees!B$1+12,FALSE))</f>
        <v>Костанайская  область</v>
      </c>
      <c r="C20" s="529" t="str" cm="1">
        <f t="array" ref="C20">_xlfn.IFS(Content_!$D$7=1,VLOOKUP(Employees!$A20,Translation!$A:$S,Employees!C$1,FALSE),Content_!$D$7=2,VLOOKUP(Employees!$A20,Translation!$A:$S,Employees!C$1+6,FALSE),Content_!$D$7=3,VLOOKUP(Employees!$A20,Translation!$A:$S,Employees!C$1+12,FALSE))</f>
        <v>чел.</v>
      </c>
      <c r="D20" s="458">
        <v>11321</v>
      </c>
      <c r="E20" s="458">
        <v>10554</v>
      </c>
      <c r="F20" s="458">
        <v>10487</v>
      </c>
      <c r="G20" s="460">
        <v>10521</v>
      </c>
    </row>
    <row r="21" spans="1:7" s="525" customFormat="1" ht="15.5">
      <c r="A21" s="355" t="s">
        <v>1717</v>
      </c>
      <c r="B21" s="528" t="str" cm="1">
        <f t="array" ref="B21">_xlfn.IFS(Content_!$D$7=1,VLOOKUP(Employees!$A21,Translation!$A:$S,Employees!B$1,FALSE),Content_!$D$7=2,VLOOKUP(Employees!$A21,Translation!$A:$S,Employees!B$1+6,FALSE),Content_!$D$7=3,VLOOKUP(Employees!$A21,Translation!$A:$S,Employees!B$1+12,FALSE))</f>
        <v>Кызылординская область</v>
      </c>
      <c r="C21" s="529" t="str" cm="1">
        <f t="array" ref="C21">_xlfn.IFS(Content_!$D$7=1,VLOOKUP(Employees!$A21,Translation!$A:$S,Employees!C$1,FALSE),Content_!$D$7=2,VLOOKUP(Employees!$A21,Translation!$A:$S,Employees!C$1+6,FALSE),Content_!$D$7=3,VLOOKUP(Employees!$A21,Translation!$A:$S,Employees!C$1+12,FALSE))</f>
        <v>чел.</v>
      </c>
      <c r="D21" s="458">
        <v>13137</v>
      </c>
      <c r="E21" s="458">
        <v>12703</v>
      </c>
      <c r="F21" s="458">
        <v>13112</v>
      </c>
      <c r="G21" s="460">
        <v>13492</v>
      </c>
    </row>
    <row r="22" spans="1:7" s="525" customFormat="1" ht="15.5">
      <c r="A22" s="355" t="s">
        <v>1718</v>
      </c>
      <c r="B22" s="528" t="str" cm="1">
        <f t="array" ref="B22">_xlfn.IFS(Content_!$D$7=1,VLOOKUP(Employees!$A22,Translation!$A:$S,Employees!B$1,FALSE),Content_!$D$7=2,VLOOKUP(Employees!$A22,Translation!$A:$S,Employees!B$1+6,FALSE),Content_!$D$7=3,VLOOKUP(Employees!$A22,Translation!$A:$S,Employees!B$1+12,FALSE))</f>
        <v>Мангистауская область</v>
      </c>
      <c r="C22" s="529" t="str" cm="1">
        <f t="array" ref="C22">_xlfn.IFS(Content_!$D$7=1,VLOOKUP(Employees!$A22,Translation!$A:$S,Employees!C$1,FALSE),Content_!$D$7=2,VLOOKUP(Employees!$A22,Translation!$A:$S,Employees!C$1+6,FALSE),Content_!$D$7=3,VLOOKUP(Employees!$A22,Translation!$A:$S,Employees!C$1+12,FALSE))</f>
        <v>чел.</v>
      </c>
      <c r="D22" s="458">
        <v>27380</v>
      </c>
      <c r="E22" s="458">
        <v>26950</v>
      </c>
      <c r="F22" s="458">
        <v>27898</v>
      </c>
      <c r="G22" s="460">
        <v>28973</v>
      </c>
    </row>
    <row r="23" spans="1:7" s="525" customFormat="1" ht="15.5">
      <c r="A23" s="355" t="s">
        <v>1719</v>
      </c>
      <c r="B23" s="528" t="str" cm="1">
        <f t="array" ref="B23">_xlfn.IFS(Content_!$D$7=1,VLOOKUP(Employees!$A23,Translation!$A:$S,Employees!B$1,FALSE),Content_!$D$7=2,VLOOKUP(Employees!$A23,Translation!$A:$S,Employees!B$1+6,FALSE),Content_!$D$7=3,VLOOKUP(Employees!$A23,Translation!$A:$S,Employees!B$1+12,FALSE))</f>
        <v>Павлодарская область</v>
      </c>
      <c r="C23" s="529" t="str" cm="1">
        <f t="array" ref="C23">_xlfn.IFS(Content_!$D$7=1,VLOOKUP(Employees!$A23,Translation!$A:$S,Employees!C$1,FALSE),Content_!$D$7=2,VLOOKUP(Employees!$A23,Translation!$A:$S,Employees!C$1+6,FALSE),Content_!$D$7=3,VLOOKUP(Employees!$A23,Translation!$A:$S,Employees!C$1+12,FALSE))</f>
        <v>чел.</v>
      </c>
      <c r="D23" s="458">
        <v>23049</v>
      </c>
      <c r="E23" s="458">
        <v>22279</v>
      </c>
      <c r="F23" s="458">
        <v>22194</v>
      </c>
      <c r="G23" s="460">
        <v>22832</v>
      </c>
    </row>
    <row r="24" spans="1:7" s="525" customFormat="1" ht="15.5">
      <c r="A24" s="355" t="s">
        <v>1720</v>
      </c>
      <c r="B24" s="528" t="str" cm="1">
        <f t="array" ref="B24">_xlfn.IFS(Content_!$D$7=1,VLOOKUP(Employees!$A24,Translation!$A:$S,Employees!B$1,FALSE),Content_!$D$7=2,VLOOKUP(Employees!$A24,Translation!$A:$S,Employees!B$1+6,FALSE),Content_!$D$7=3,VLOOKUP(Employees!$A24,Translation!$A:$S,Employees!B$1+12,FALSE))</f>
        <v>Северо-Казахстанская область</v>
      </c>
      <c r="C24" s="529" t="str" cm="1">
        <f t="array" ref="C24">_xlfn.IFS(Content_!$D$7=1,VLOOKUP(Employees!$A24,Translation!$A:$S,Employees!C$1,FALSE),Content_!$D$7=2,VLOOKUP(Employees!$A24,Translation!$A:$S,Employees!C$1+6,FALSE),Content_!$D$7=3,VLOOKUP(Employees!$A24,Translation!$A:$S,Employees!C$1+12,FALSE))</f>
        <v>чел.</v>
      </c>
      <c r="D24" s="458">
        <v>3403</v>
      </c>
      <c r="E24" s="458">
        <v>3293</v>
      </c>
      <c r="F24" s="458">
        <v>3163</v>
      </c>
      <c r="G24" s="460">
        <v>3755</v>
      </c>
    </row>
    <row r="25" spans="1:7" s="525" customFormat="1" ht="15.5">
      <c r="A25" s="355" t="s">
        <v>1721</v>
      </c>
      <c r="B25" s="528" t="str" cm="1">
        <f t="array" ref="B25">_xlfn.IFS(Content_!$D$7=1,VLOOKUP(Employees!$A25,Translation!$A:$S,Employees!B$1,FALSE),Content_!$D$7=2,VLOOKUP(Employees!$A25,Translation!$A:$S,Employees!B$1+6,FALSE),Content_!$D$7=3,VLOOKUP(Employees!$A25,Translation!$A:$S,Employees!B$1+12,FALSE))</f>
        <v>Туркестанская  область</v>
      </c>
      <c r="C25" s="529" t="str" cm="1">
        <f t="array" ref="C25">_xlfn.IFS(Content_!$D$7=1,VLOOKUP(Employees!$A25,Translation!$A:$S,Employees!C$1,FALSE),Content_!$D$7=2,VLOOKUP(Employees!$A25,Translation!$A:$S,Employees!C$1+6,FALSE),Content_!$D$7=3,VLOOKUP(Employees!$A25,Translation!$A:$S,Employees!C$1+12,FALSE))</f>
        <v>чел.</v>
      </c>
      <c r="D25" s="458">
        <v>15371</v>
      </c>
      <c r="E25" s="458">
        <v>15220</v>
      </c>
      <c r="F25" s="458">
        <v>17852</v>
      </c>
      <c r="G25" s="460">
        <v>18956</v>
      </c>
    </row>
    <row r="26" spans="1:7" s="525" customFormat="1" ht="15.5">
      <c r="A26" s="355" t="s">
        <v>1722</v>
      </c>
      <c r="B26" s="528" t="str" cm="1">
        <f t="array" ref="B26">_xlfn.IFS(Content_!$D$7=1,VLOOKUP(Employees!$A26,Translation!$A:$S,Employees!B$1,FALSE),Content_!$D$7=2,VLOOKUP(Employees!$A26,Translation!$A:$S,Employees!B$1+6,FALSE),Content_!$D$7=3,VLOOKUP(Employees!$A26,Translation!$A:$S,Employees!B$1+12,FALSE))</f>
        <v>Улытауская область</v>
      </c>
      <c r="C26" s="529" t="str" cm="1">
        <f t="array" ref="C26">_xlfn.IFS(Content_!$D$7=1,VLOOKUP(Employees!$A26,Translation!$A:$S,Employees!C$1,FALSE),Content_!$D$7=2,VLOOKUP(Employees!$A26,Translation!$A:$S,Employees!C$1+6,FALSE),Content_!$D$7=3,VLOOKUP(Employees!$A26,Translation!$A:$S,Employees!C$1+12,FALSE))</f>
        <v>чел.</v>
      </c>
      <c r="D26" s="458" t="s">
        <v>141</v>
      </c>
      <c r="E26" s="458" t="s">
        <v>141</v>
      </c>
      <c r="F26" s="458">
        <v>745</v>
      </c>
      <c r="G26" s="460">
        <v>2167</v>
      </c>
    </row>
    <row r="27" spans="1:7" s="525" customFormat="1" ht="15.5">
      <c r="A27" s="355" t="s">
        <v>1723</v>
      </c>
      <c r="B27" s="528" t="str" cm="1">
        <f t="array" ref="B27">_xlfn.IFS(Content_!$D$7=1,VLOOKUP(Employees!$A27,Translation!$A:$S,Employees!B$1,FALSE),Content_!$D$7=2,VLOOKUP(Employees!$A27,Translation!$A:$S,Employees!B$1+6,FALSE),Content_!$D$7=3,VLOOKUP(Employees!$A27,Translation!$A:$S,Employees!B$1+12,FALSE))</f>
        <v>Восточно-Казахстанская область</v>
      </c>
      <c r="C27" s="529" t="str" cm="1">
        <f t="array" ref="C27">_xlfn.IFS(Content_!$D$7=1,VLOOKUP(Employees!$A27,Translation!$A:$S,Employees!C$1,FALSE),Content_!$D$7=2,VLOOKUP(Employees!$A27,Translation!$A:$S,Employees!C$1+6,FALSE),Content_!$D$7=3,VLOOKUP(Employees!$A27,Translation!$A:$S,Employees!C$1+12,FALSE))</f>
        <v>чел.</v>
      </c>
      <c r="D27" s="458">
        <v>15524</v>
      </c>
      <c r="E27" s="458">
        <v>14275</v>
      </c>
      <c r="F27" s="458">
        <v>14476</v>
      </c>
      <c r="G27" s="460">
        <v>9891</v>
      </c>
    </row>
    <row r="28" spans="1:7" s="525" customFormat="1" ht="15.5">
      <c r="A28" s="355" t="s">
        <v>1724</v>
      </c>
      <c r="B28" s="528" t="str" cm="1">
        <f t="array" ref="B28">_xlfn.IFS(Content_!$D$7=1,VLOOKUP(Employees!$A28,Translation!$A:$S,Employees!B$1,FALSE),Content_!$D$7=2,VLOOKUP(Employees!$A28,Translation!$A:$S,Employees!B$1+6,FALSE),Content_!$D$7=3,VLOOKUP(Employees!$A28,Translation!$A:$S,Employees!B$1+12,FALSE))</f>
        <v>Южно-Казахстанская область (справочно, по примеру 2022 года)</v>
      </c>
      <c r="C28" s="529" t="str" cm="1">
        <f t="array" ref="C28">_xlfn.IFS(Content_!$D$7=1,VLOOKUP(Employees!$A28,Translation!$A:$S,Employees!C$1,FALSE),Content_!$D$7=2,VLOOKUP(Employees!$A28,Translation!$A:$S,Employees!C$1+6,FALSE),Content_!$D$7=3,VLOOKUP(Employees!$A28,Translation!$A:$S,Employees!C$1+12,FALSE))</f>
        <v>чел.</v>
      </c>
      <c r="D28" s="458">
        <v>2414</v>
      </c>
      <c r="E28" s="458">
        <v>2272</v>
      </c>
      <c r="F28" s="458">
        <v>13</v>
      </c>
      <c r="G28" s="460">
        <v>0</v>
      </c>
    </row>
    <row r="29" spans="1:7" s="525" customFormat="1" ht="15.5">
      <c r="A29" s="355" t="s">
        <v>1725</v>
      </c>
      <c r="B29" s="528" t="str" cm="1">
        <f t="array" ref="B29">_xlfn.IFS(Content_!$D$7=1,VLOOKUP(Employees!$A29,Translation!$A:$S,Employees!B$1,FALSE),Content_!$D$7=2,VLOOKUP(Employees!$A29,Translation!$A:$S,Employees!B$1+6,FALSE),Content_!$D$7=3,VLOOKUP(Employees!$A29,Translation!$A:$S,Employees!B$1+12,FALSE))</f>
        <v>г.Астана</v>
      </c>
      <c r="C29" s="529" t="str" cm="1">
        <f t="array" ref="C29">_xlfn.IFS(Content_!$D$7=1,VLOOKUP(Employees!$A29,Translation!$A:$S,Employees!C$1,FALSE),Content_!$D$7=2,VLOOKUP(Employees!$A29,Translation!$A:$S,Employees!C$1+6,FALSE),Content_!$D$7=3,VLOOKUP(Employees!$A29,Translation!$A:$S,Employees!C$1+12,FALSE))</f>
        <v>чел.</v>
      </c>
      <c r="D29" s="458">
        <v>24403</v>
      </c>
      <c r="E29" s="458">
        <v>22468</v>
      </c>
      <c r="F29" s="458">
        <v>20451</v>
      </c>
      <c r="G29" s="460">
        <v>20564</v>
      </c>
    </row>
    <row r="30" spans="1:7" s="525" customFormat="1" ht="15.5">
      <c r="A30" s="355" t="s">
        <v>1726</v>
      </c>
      <c r="B30" s="528" t="str" cm="1">
        <f t="array" ref="B30">_xlfn.IFS(Content_!$D$7=1,VLOOKUP(Employees!$A30,Translation!$A:$S,Employees!B$1,FALSE),Content_!$D$7=2,VLOOKUP(Employees!$A30,Translation!$A:$S,Employees!B$1+6,FALSE),Content_!$D$7=3,VLOOKUP(Employees!$A30,Translation!$A:$S,Employees!B$1+12,FALSE))</f>
        <v>г. Алматы</v>
      </c>
      <c r="C30" s="529" t="str" cm="1">
        <f t="array" ref="C30">_xlfn.IFS(Content_!$D$7=1,VLOOKUP(Employees!$A30,Translation!$A:$S,Employees!C$1,FALSE),Content_!$D$7=2,VLOOKUP(Employees!$A30,Translation!$A:$S,Employees!C$1+6,FALSE),Content_!$D$7=3,VLOOKUP(Employees!$A30,Translation!$A:$S,Employees!C$1+12,FALSE))</f>
        <v>чел.</v>
      </c>
      <c r="D30" s="458">
        <v>29854</v>
      </c>
      <c r="E30" s="458">
        <v>30387</v>
      </c>
      <c r="F30" s="458">
        <v>26929</v>
      </c>
      <c r="G30" s="460">
        <v>24297</v>
      </c>
    </row>
    <row r="31" spans="1:7" s="525" customFormat="1" ht="15.5">
      <c r="A31" s="355" t="s">
        <v>1727</v>
      </c>
      <c r="B31" s="528" t="str" cm="1">
        <f t="array" ref="B31">_xlfn.IFS(Content_!$D$7=1,VLOOKUP(Employees!$A31,Translation!$A:$S,Employees!B$1,FALSE),Content_!$D$7=2,VLOOKUP(Employees!$A31,Translation!$A:$S,Employees!B$1+6,FALSE),Content_!$D$7=3,VLOOKUP(Employees!$A31,Translation!$A:$S,Employees!B$1+12,FALSE))</f>
        <v>г. Шымкент</v>
      </c>
      <c r="C31" s="529" t="str" cm="1">
        <f t="array" ref="C31">_xlfn.IFS(Content_!$D$7=1,VLOOKUP(Employees!$A31,Translation!$A:$S,Employees!C$1,FALSE),Content_!$D$7=2,VLOOKUP(Employees!$A31,Translation!$A:$S,Employees!C$1+6,FALSE),Content_!$D$7=3,VLOOKUP(Employees!$A31,Translation!$A:$S,Employees!C$1+12,FALSE))</f>
        <v>чел.</v>
      </c>
      <c r="D31" s="458">
        <v>4568</v>
      </c>
      <c r="E31" s="458">
        <v>4387</v>
      </c>
      <c r="F31" s="458">
        <v>5219</v>
      </c>
      <c r="G31" s="460">
        <v>5169</v>
      </c>
    </row>
    <row r="32" spans="1:7" s="525" customFormat="1" ht="15.5">
      <c r="A32" s="355" t="s">
        <v>1728</v>
      </c>
      <c r="B32" s="528" t="str" cm="1">
        <f t="array" ref="B32">_xlfn.IFS(Content_!$D$7=1,VLOOKUP(Employees!$A32,Translation!$A:$S,Employees!B$1,FALSE),Content_!$D$7=2,VLOOKUP(Employees!$A32,Translation!$A:$S,Employees!B$1+6,FALSE),Content_!$D$7=3,VLOOKUP(Employees!$A32,Translation!$A:$S,Employees!B$1+12,FALSE))</f>
        <v>Прочие области (справочно, по примеру 2022 года)</v>
      </c>
      <c r="C32" s="529" t="str" cm="1">
        <f t="array" ref="C32">_xlfn.IFS(Content_!$D$7=1,VLOOKUP(Employees!$A32,Translation!$A:$S,Employees!C$1,FALSE),Content_!$D$7=2,VLOOKUP(Employees!$A32,Translation!$A:$S,Employees!C$1+6,FALSE),Content_!$D$7=3,VLOOKUP(Employees!$A32,Translation!$A:$S,Employees!C$1+12,FALSE))</f>
        <v>чел.</v>
      </c>
      <c r="D32" s="458">
        <v>0</v>
      </c>
      <c r="E32" s="458">
        <v>0</v>
      </c>
      <c r="F32" s="458">
        <v>0</v>
      </c>
      <c r="G32" s="460">
        <v>1059</v>
      </c>
    </row>
    <row r="33" spans="1:7" s="525" customFormat="1" ht="15.5">
      <c r="A33" s="355" t="s">
        <v>1729</v>
      </c>
      <c r="B33" s="530" t="str" cm="1">
        <f t="array" ref="B33">_xlfn.IFS(Content_!$D$7=1,VLOOKUP(Employees!$A33,Translation!$A:$S,Employees!B$1,FALSE),Content_!$D$7=2,VLOOKUP(Employees!$A33,Translation!$A:$S,Employees!B$1+6,FALSE),Content_!$D$7=3,VLOOKUP(Employees!$A33,Translation!$A:$S,Employees!B$1+12,FALSE))</f>
        <v>За пределами Республики Казахстан</v>
      </c>
      <c r="C33" s="531" t="str" cm="1">
        <f t="array" ref="C33">_xlfn.IFS(Content_!$D$7=1,VLOOKUP(Employees!$A33,Translation!$A:$S,Employees!C$1,FALSE),Content_!$D$7=2,VLOOKUP(Employees!$A33,Translation!$A:$S,Employees!C$1+6,FALSE),Content_!$D$7=3,VLOOKUP(Employees!$A33,Translation!$A:$S,Employees!C$1+12,FALSE))</f>
        <v>чел.</v>
      </c>
      <c r="D33" s="462">
        <v>8023</v>
      </c>
      <c r="E33" s="462">
        <v>7839</v>
      </c>
      <c r="F33" s="462">
        <v>7878</v>
      </c>
      <c r="G33" s="456">
        <v>8281</v>
      </c>
    </row>
    <row r="34" spans="1:1" ht="15.5">
      <c r="A34" s="355" t="s">
        <v>1730</v>
      </c>
    </row>
    <row r="35" spans="1:7" ht="15.5">
      <c r="A35" s="355" t="s">
        <v>1731</v>
      </c>
      <c r="B35" s="517" t="str" cm="1">
        <f t="array" ref="B35">_xlfn.IFS(Content_!$D$7=1,VLOOKUP(Employees!$A35,Translation!$A:$S,Employees!B$1,FALSE),Content_!$D$7=2,VLOOKUP(Employees!$A35,Translation!$A:$S,Employees!B$1+6,FALSE),Content_!$D$7=3,VLOOKUP(Employees!$A35,Translation!$A:$S,Employees!B$1+12,FALSE))</f>
        <v>GRI 2-7</v>
      </c>
      <c r="C35" s="439" t="str" cm="1">
        <f t="array" ref="C35">_xlfn.IFS(Content_!$D$7=1,VLOOKUP(Employees!$A35,Translation!$A:$S,Employees!C$1,FALSE),Content_!$D$7=2,VLOOKUP(Employees!$A35,Translation!$A:$S,Employees!C$1+6,FALSE),Content_!$D$7=3,VLOOKUP(Employees!$A35,Translation!$A:$S,Employees!C$1+12,FALSE))</f>
        <v>Единица измерения</v>
      </c>
      <c r="D35" s="532">
        <v>2020</v>
      </c>
      <c r="E35" s="361">
        <v>2021</v>
      </c>
      <c r="F35" s="439">
        <v>2022</v>
      </c>
      <c r="G35" s="439">
        <v>2023</v>
      </c>
    </row>
    <row r="36" spans="1:7" ht="15.5">
      <c r="A36" s="355" t="s">
        <v>1732</v>
      </c>
      <c r="B36" s="533" t="str" cm="1">
        <f t="array" ref="B36">_xlfn.IFS(Content_!$D$7=1,VLOOKUP(Employees!$A36,Translation!$A:$S,Employees!B$1,FALSE),Content_!$D$7=2,VLOOKUP(Employees!$A36,Translation!$A:$S,Employees!B$1+6,FALSE),Content_!$D$7=3,VLOOKUP(Employees!$A36,Translation!$A:$S,Employees!B$1+12,FALSE))</f>
        <v>Списочная численность работников на конец года</v>
      </c>
      <c r="C36" s="499" t="str" cm="1">
        <f t="array" ref="C36">_xlfn.IFS(Content_!$D$7=1,VLOOKUP(Employees!$A36,Translation!$A:$S,Employees!C$1,FALSE),Content_!$D$7=2,VLOOKUP(Employees!$A36,Translation!$A:$S,Employees!C$1+6,FALSE),Content_!$D$7=3,VLOOKUP(Employees!$A36,Translation!$A:$S,Employees!C$1+12,FALSE))</f>
        <v>чел.</v>
      </c>
      <c r="D36" s="467">
        <v>270068</v>
      </c>
      <c r="E36" s="467">
        <v>259279</v>
      </c>
      <c r="F36" s="467">
        <v>261839.90000000002</v>
      </c>
      <c r="G36" s="534">
        <v>267814</v>
      </c>
    </row>
    <row r="37" spans="1:7" ht="15.5">
      <c r="A37" s="355" t="s">
        <v>1733</v>
      </c>
      <c r="B37" s="535" t="str" cm="1">
        <f t="array" ref="B37">_xlfn.IFS(Content_!$D$7=1,VLOOKUP(Employees!$A37,Translation!$A:$S,Employees!B$1,FALSE),Content_!$D$7=2,VLOOKUP(Employees!$A37,Translation!$A:$S,Employees!B$1+6,FALSE),Content_!$D$7=3,VLOOKUP(Employees!$A37,Translation!$A:$S,Employees!B$1+12,FALSE))</f>
        <v>по сроку договора найма:</v>
      </c>
      <c r="C37" s="536"/>
      <c r="D37" s="537"/>
      <c r="E37" s="537"/>
      <c r="F37" s="537"/>
      <c r="G37" s="537"/>
    </row>
    <row r="38" spans="1:7" ht="15.5">
      <c r="A38" s="355" t="s">
        <v>1734</v>
      </c>
      <c r="B38" s="538" t="str" cm="1">
        <f t="array" ref="B38">_xlfn.IFS(Content_!$D$7=1,VLOOKUP(Employees!$A38,Translation!$A:$S,Employees!B$1,FALSE),Content_!$D$7=2,VLOOKUP(Employees!$A38,Translation!$A:$S,Employees!B$1+6,FALSE),Content_!$D$7=3,VLOOKUP(Employees!$A38,Translation!$A:$S,Employees!B$1+12,FALSE))</f>
        <v>Постоянные работники</v>
      </c>
      <c r="C38" s="499" t="str" cm="1">
        <f t="array" ref="C38">_xlfn.IFS(Content_!$D$7=1,VLOOKUP(Employees!$A38,Translation!$A:$S,Employees!C$1,FALSE),Content_!$D$7=2,VLOOKUP(Employees!$A38,Translation!$A:$S,Employees!C$1+6,FALSE),Content_!$D$7=3,VLOOKUP(Employees!$A38,Translation!$A:$S,Employees!C$1+12,FALSE))</f>
        <v>чел.</v>
      </c>
      <c r="D38" s="487">
        <v>259359</v>
      </c>
      <c r="E38" s="487">
        <v>238135</v>
      </c>
      <c r="F38" s="487">
        <v>240562</v>
      </c>
      <c r="G38" s="488">
        <v>250333</v>
      </c>
    </row>
    <row r="39" spans="1:7" ht="15.5">
      <c r="A39" s="355" t="s">
        <v>1735</v>
      </c>
      <c r="B39" s="539" t="str" cm="1">
        <f t="array" ref="B39">_xlfn.IFS(Content_!$D$7=1,VLOOKUP(Employees!$A39,Translation!$A:$S,Employees!B$1,FALSE),Content_!$D$7=2,VLOOKUP(Employees!$A39,Translation!$A:$S,Employees!B$1+6,FALSE),Content_!$D$7=3,VLOOKUP(Employees!$A39,Translation!$A:$S,Employees!B$1+12,FALSE))</f>
        <v>по региону:</v>
      </c>
      <c r="C39" s="540"/>
      <c r="D39" s="524"/>
      <c r="E39" s="524"/>
      <c r="F39" s="524"/>
      <c r="G39" s="524"/>
    </row>
    <row r="40" spans="1:7" ht="15.5">
      <c r="A40" s="355" t="s">
        <v>1736</v>
      </c>
      <c r="B40" s="541" t="str" cm="1">
        <f t="array" ref="B40">_xlfn.IFS(Content_!$D$7=1,VLOOKUP(Employees!$A40,Translation!$A:$S,Employees!B$1,FALSE),Content_!$D$7=2,VLOOKUP(Employees!$A40,Translation!$A:$S,Employees!B$1+6,FALSE),Content_!$D$7=3,VLOOKUP(Employees!$A40,Translation!$A:$S,Employees!B$1+12,FALSE))</f>
        <v>Республика Казахстан</v>
      </c>
      <c r="C40" s="529" t="str" cm="1">
        <f t="array" ref="C40">_xlfn.IFS(Content_!$D$7=1,VLOOKUP(Employees!$A40,Translation!$A:$S,Employees!C$1,FALSE),Content_!$D$7=2,VLOOKUP(Employees!$A40,Translation!$A:$S,Employees!C$1+6,FALSE),Content_!$D$7=3,VLOOKUP(Employees!$A40,Translation!$A:$S,Employees!C$1+12,FALSE))</f>
        <v>чел.</v>
      </c>
      <c r="D40" s="458">
        <v>251809</v>
      </c>
      <c r="E40" s="458">
        <v>230718</v>
      </c>
      <c r="F40" s="458">
        <v>232977</v>
      </c>
      <c r="G40" s="460">
        <v>242373</v>
      </c>
    </row>
    <row r="41" spans="1:7" ht="15.5">
      <c r="A41" s="355" t="s">
        <v>1737</v>
      </c>
      <c r="B41" s="542" t="str" cm="1">
        <f t="array" ref="B41">_xlfn.IFS(Content_!$D$7=1,VLOOKUP(Employees!$A41,Translation!$A:$S,Employees!B$1,FALSE),Content_!$D$7=2,VLOOKUP(Employees!$A41,Translation!$A:$S,Employees!B$1+6,FALSE),Content_!$D$7=3,VLOOKUP(Employees!$A41,Translation!$A:$S,Employees!B$1+12,FALSE))</f>
        <v>Абайская  область</v>
      </c>
      <c r="C41" s="529" t="str" cm="1">
        <f t="array" ref="C41">_xlfn.IFS(Content_!$D$7=1,VLOOKUP(Employees!$A41,Translation!$A:$S,Employees!C$1,FALSE),Content_!$D$7=2,VLOOKUP(Employees!$A41,Translation!$A:$S,Employees!C$1+6,FALSE),Content_!$D$7=3,VLOOKUP(Employees!$A41,Translation!$A:$S,Employees!C$1+12,FALSE))</f>
        <v>чел.</v>
      </c>
      <c r="D41" s="458" t="s">
        <v>141</v>
      </c>
      <c r="E41" s="458" t="s">
        <v>141</v>
      </c>
      <c r="F41" s="458">
        <v>608</v>
      </c>
      <c r="G41" s="460">
        <v>5342</v>
      </c>
    </row>
    <row r="42" spans="1:7" ht="15.5">
      <c r="A42" s="355" t="s">
        <v>1738</v>
      </c>
      <c r="B42" s="542" t="str" cm="1">
        <f t="array" ref="B42">_xlfn.IFS(Content_!$D$7=1,VLOOKUP(Employees!$A42,Translation!$A:$S,Employees!B$1,FALSE),Content_!$D$7=2,VLOOKUP(Employees!$A42,Translation!$A:$S,Employees!B$1+6,FALSE),Content_!$D$7=3,VLOOKUP(Employees!$A42,Translation!$A:$S,Employees!B$1+12,FALSE))</f>
        <v>Акмолинская область</v>
      </c>
      <c r="C42" s="529" t="str" cm="1">
        <f t="array" ref="C42">_xlfn.IFS(Content_!$D$7=1,VLOOKUP(Employees!$A42,Translation!$A:$S,Employees!C$1,FALSE),Content_!$D$7=2,VLOOKUP(Employees!$A42,Translation!$A:$S,Employees!C$1+6,FALSE),Content_!$D$7=3,VLOOKUP(Employees!$A42,Translation!$A:$S,Employees!C$1+12,FALSE))</f>
        <v>чел.</v>
      </c>
      <c r="D42" s="458">
        <v>7808</v>
      </c>
      <c r="E42" s="458">
        <v>7392</v>
      </c>
      <c r="F42" s="458">
        <v>9323</v>
      </c>
      <c r="G42" s="460">
        <v>9505</v>
      </c>
    </row>
    <row r="43" spans="1:7" ht="15.5">
      <c r="A43" s="355" t="s">
        <v>1739</v>
      </c>
      <c r="B43" s="542" t="str" cm="1">
        <f t="array" ref="B43">_xlfn.IFS(Content_!$D$7=1,VLOOKUP(Employees!$A43,Translation!$A:$S,Employees!B$1,FALSE),Content_!$D$7=2,VLOOKUP(Employees!$A43,Translation!$A:$S,Employees!B$1+6,FALSE),Content_!$D$7=3,VLOOKUP(Employees!$A43,Translation!$A:$S,Employees!B$1+12,FALSE))</f>
        <v>Актюбинская область</v>
      </c>
      <c r="C43" s="529" t="str" cm="1">
        <f t="array" ref="C43">_xlfn.IFS(Content_!$D$7=1,VLOOKUP(Employees!$A43,Translation!$A:$S,Employees!C$1,FALSE),Content_!$D$7=2,VLOOKUP(Employees!$A43,Translation!$A:$S,Employees!C$1+6,FALSE),Content_!$D$7=3,VLOOKUP(Employees!$A43,Translation!$A:$S,Employees!C$1+12,FALSE))</f>
        <v>чел.</v>
      </c>
      <c r="D43" s="458">
        <v>16174</v>
      </c>
      <c r="E43" s="458">
        <v>14815</v>
      </c>
      <c r="F43" s="458">
        <v>14362</v>
      </c>
      <c r="G43" s="460">
        <v>14350</v>
      </c>
    </row>
    <row r="44" spans="1:7" ht="15.5">
      <c r="A44" s="355" t="s">
        <v>1740</v>
      </c>
      <c r="B44" s="542" t="str" cm="1">
        <f t="array" ref="B44">_xlfn.IFS(Content_!$D$7=1,VLOOKUP(Employees!$A44,Translation!$A:$S,Employees!B$1,FALSE),Content_!$D$7=2,VLOOKUP(Employees!$A44,Translation!$A:$S,Employees!B$1+6,FALSE),Content_!$D$7=3,VLOOKUP(Employees!$A44,Translation!$A:$S,Employees!B$1+12,FALSE))</f>
        <v>Алматинская область</v>
      </c>
      <c r="C44" s="529" t="str" cm="1">
        <f t="array" ref="C44">_xlfn.IFS(Content_!$D$7=1,VLOOKUP(Employees!$A44,Translation!$A:$S,Employees!C$1,FALSE),Content_!$D$7=2,VLOOKUP(Employees!$A44,Translation!$A:$S,Employees!C$1+6,FALSE),Content_!$D$7=3,VLOOKUP(Employees!$A44,Translation!$A:$S,Employees!C$1+12,FALSE))</f>
        <v>чел.</v>
      </c>
      <c r="D44" s="458">
        <v>13426</v>
      </c>
      <c r="E44" s="458">
        <v>11098</v>
      </c>
      <c r="F44" s="458">
        <v>10818</v>
      </c>
      <c r="G44" s="460">
        <v>8069</v>
      </c>
    </row>
    <row r="45" spans="1:7" ht="15.5">
      <c r="A45" s="355" t="s">
        <v>1741</v>
      </c>
      <c r="B45" s="542" t="str" cm="1">
        <f t="array" ref="B45">_xlfn.IFS(Content_!$D$7=1,VLOOKUP(Employees!$A45,Translation!$A:$S,Employees!B$1,FALSE),Content_!$D$7=2,VLOOKUP(Employees!$A45,Translation!$A:$S,Employees!B$1+6,FALSE),Content_!$D$7=3,VLOOKUP(Employees!$A45,Translation!$A:$S,Employees!B$1+12,FALSE))</f>
        <v>Атырауская область</v>
      </c>
      <c r="C45" s="529" t="str" cm="1">
        <f t="array" ref="C45">_xlfn.IFS(Content_!$D$7=1,VLOOKUP(Employees!$A45,Translation!$A:$S,Employees!C$1,FALSE),Content_!$D$7=2,VLOOKUP(Employees!$A45,Translation!$A:$S,Employees!C$1+6,FALSE),Content_!$D$7=3,VLOOKUP(Employees!$A45,Translation!$A:$S,Employees!C$1+12,FALSE))</f>
        <v>чел.</v>
      </c>
      <c r="D45" s="458">
        <v>18721</v>
      </c>
      <c r="E45" s="458">
        <v>17935</v>
      </c>
      <c r="F45" s="458">
        <v>17662</v>
      </c>
      <c r="G45" s="460">
        <v>18247</v>
      </c>
    </row>
    <row r="46" spans="1:7" ht="15.5">
      <c r="A46" s="355" t="s">
        <v>1742</v>
      </c>
      <c r="B46" s="542" t="str" cm="1">
        <f t="array" ref="B46">_xlfn.IFS(Content_!$D$7=1,VLOOKUP(Employees!$A46,Translation!$A:$S,Employees!B$1,FALSE),Content_!$D$7=2,VLOOKUP(Employees!$A46,Translation!$A:$S,Employees!B$1+6,FALSE),Content_!$D$7=3,VLOOKUP(Employees!$A46,Translation!$A:$S,Employees!B$1+12,FALSE))</f>
        <v>Западно-Казахстанская область</v>
      </c>
      <c r="C46" s="529" t="str" cm="1">
        <f t="array" ref="C46">_xlfn.IFS(Content_!$D$7=1,VLOOKUP(Employees!$A46,Translation!$A:$S,Employees!C$1,FALSE),Content_!$D$7=2,VLOOKUP(Employees!$A46,Translation!$A:$S,Employees!C$1+6,FALSE),Content_!$D$7=3,VLOOKUP(Employees!$A46,Translation!$A:$S,Employees!C$1+12,FALSE))</f>
        <v>чел.</v>
      </c>
      <c r="D46" s="458">
        <v>4177</v>
      </c>
      <c r="E46" s="458">
        <v>3931</v>
      </c>
      <c r="F46" s="458">
        <v>4623</v>
      </c>
      <c r="G46" s="460">
        <v>4607</v>
      </c>
    </row>
    <row r="47" spans="1:7" ht="15.5">
      <c r="A47" s="355" t="s">
        <v>1743</v>
      </c>
      <c r="B47" s="542" t="str" cm="1">
        <f t="array" ref="B47">_xlfn.IFS(Content_!$D$7=1,VLOOKUP(Employees!$A47,Translation!$A:$S,Employees!B$1,FALSE),Content_!$D$7=2,VLOOKUP(Employees!$A47,Translation!$A:$S,Employees!B$1+6,FALSE),Content_!$D$7=3,VLOOKUP(Employees!$A47,Translation!$A:$S,Employees!B$1+12,FALSE))</f>
        <v>Жамбылская  область</v>
      </c>
      <c r="C47" s="529" t="str" cm="1">
        <f t="array" ref="C47">_xlfn.IFS(Content_!$D$7=1,VLOOKUP(Employees!$A47,Translation!$A:$S,Employees!C$1,FALSE),Content_!$D$7=2,VLOOKUP(Employees!$A47,Translation!$A:$S,Employees!C$1+6,FALSE),Content_!$D$7=3,VLOOKUP(Employees!$A47,Translation!$A:$S,Employees!C$1+12,FALSE))</f>
        <v>чел.</v>
      </c>
      <c r="D47" s="458">
        <v>11393</v>
      </c>
      <c r="E47" s="458">
        <v>10043</v>
      </c>
      <c r="F47" s="458">
        <v>9685</v>
      </c>
      <c r="G47" s="460">
        <v>9591</v>
      </c>
    </row>
    <row r="48" spans="1:7" ht="15.5">
      <c r="A48" s="355" t="s">
        <v>1744</v>
      </c>
      <c r="B48" s="542" t="str" cm="1">
        <f t="array" ref="B48">_xlfn.IFS(Content_!$D$7=1,VLOOKUP(Employees!$A48,Translation!$A:$S,Employees!B$1,FALSE),Content_!$D$7=2,VLOOKUP(Employees!$A48,Translation!$A:$S,Employees!B$1+6,FALSE),Content_!$D$7=3,VLOOKUP(Employees!$A48,Translation!$A:$S,Employees!B$1+12,FALSE))</f>
        <v>Жетысуская область</v>
      </c>
      <c r="C48" s="529" t="str" cm="1">
        <f t="array" ref="C48">_xlfn.IFS(Content_!$D$7=1,VLOOKUP(Employees!$A48,Translation!$A:$S,Employees!C$1,FALSE),Content_!$D$7=2,VLOOKUP(Employees!$A48,Translation!$A:$S,Employees!C$1+6,FALSE),Content_!$D$7=3,VLOOKUP(Employees!$A48,Translation!$A:$S,Employees!C$1+12,FALSE))</f>
        <v>чел.</v>
      </c>
      <c r="D48" s="458" t="s">
        <v>141</v>
      </c>
      <c r="E48" s="458" t="s">
        <v>141</v>
      </c>
      <c r="F48" s="458">
        <v>1325</v>
      </c>
      <c r="G48" s="460">
        <v>6159</v>
      </c>
    </row>
    <row r="49" spans="1:7" ht="15.5">
      <c r="A49" s="355" t="s">
        <v>1745</v>
      </c>
      <c r="B49" s="542" t="str" cm="1">
        <f t="array" ref="B49">_xlfn.IFS(Content_!$D$7=1,VLOOKUP(Employees!$A49,Translation!$A:$S,Employees!B$1,FALSE),Content_!$D$7=2,VLOOKUP(Employees!$A49,Translation!$A:$S,Employees!B$1+6,FALSE),Content_!$D$7=3,VLOOKUP(Employees!$A49,Translation!$A:$S,Employees!B$1+12,FALSE))</f>
        <v>Карагандинская область</v>
      </c>
      <c r="C49" s="529" t="str" cm="1">
        <f t="array" ref="C49">_xlfn.IFS(Content_!$D$7=1,VLOOKUP(Employees!$A49,Translation!$A:$S,Employees!C$1,FALSE),Content_!$D$7=2,VLOOKUP(Employees!$A49,Translation!$A:$S,Employees!C$1+6,FALSE),Content_!$D$7=3,VLOOKUP(Employees!$A49,Translation!$A:$S,Employees!C$1+12,FALSE))</f>
        <v>чел.</v>
      </c>
      <c r="D49" s="458">
        <v>16597</v>
      </c>
      <c r="E49" s="458">
        <v>14399</v>
      </c>
      <c r="F49" s="458">
        <v>14345</v>
      </c>
      <c r="G49" s="460">
        <v>13990</v>
      </c>
    </row>
    <row r="50" spans="1:7" ht="15.5">
      <c r="A50" s="355" t="s">
        <v>1746</v>
      </c>
      <c r="B50" s="542" t="str" cm="1">
        <f t="array" ref="B50">_xlfn.IFS(Content_!$D$7=1,VLOOKUP(Employees!$A50,Translation!$A:$S,Employees!B$1,FALSE),Content_!$D$7=2,VLOOKUP(Employees!$A50,Translation!$A:$S,Employees!B$1+6,FALSE),Content_!$D$7=3,VLOOKUP(Employees!$A50,Translation!$A:$S,Employees!B$1+12,FALSE))</f>
        <v>Костанайская  область</v>
      </c>
      <c r="C50" s="529" t="str" cm="1">
        <f t="array" ref="C50">_xlfn.IFS(Content_!$D$7=1,VLOOKUP(Employees!$A50,Translation!$A:$S,Employees!C$1,FALSE),Content_!$D$7=2,VLOOKUP(Employees!$A50,Translation!$A:$S,Employees!C$1+6,FALSE),Content_!$D$7=3,VLOOKUP(Employees!$A50,Translation!$A:$S,Employees!C$1+12,FALSE))</f>
        <v>чел.</v>
      </c>
      <c r="D50" s="458">
        <v>10856</v>
      </c>
      <c r="E50" s="458">
        <v>8662</v>
      </c>
      <c r="F50" s="458">
        <v>8934</v>
      </c>
      <c r="G50" s="460">
        <v>9665</v>
      </c>
    </row>
    <row r="51" spans="1:7" ht="15.5">
      <c r="A51" s="355" t="s">
        <v>1747</v>
      </c>
      <c r="B51" s="542" t="str" cm="1">
        <f t="array" ref="B51">_xlfn.IFS(Content_!$D$7=1,VLOOKUP(Employees!$A51,Translation!$A:$S,Employees!B$1,FALSE),Content_!$D$7=2,VLOOKUP(Employees!$A51,Translation!$A:$S,Employees!B$1+6,FALSE),Content_!$D$7=3,VLOOKUP(Employees!$A51,Translation!$A:$S,Employees!B$1+12,FALSE))</f>
        <v>Кызылординская область</v>
      </c>
      <c r="C51" s="529" t="str" cm="1">
        <f t="array" ref="C51">_xlfn.IFS(Content_!$D$7=1,VLOOKUP(Employees!$A51,Translation!$A:$S,Employees!C$1,FALSE),Content_!$D$7=2,VLOOKUP(Employees!$A51,Translation!$A:$S,Employees!C$1+6,FALSE),Content_!$D$7=3,VLOOKUP(Employees!$A51,Translation!$A:$S,Employees!C$1+12,FALSE))</f>
        <v>чел.</v>
      </c>
      <c r="D51" s="458">
        <v>12744</v>
      </c>
      <c r="E51" s="458">
        <v>11845</v>
      </c>
      <c r="F51" s="458">
        <v>12322</v>
      </c>
      <c r="G51" s="460">
        <v>12620</v>
      </c>
    </row>
    <row r="52" spans="1:7" ht="15.5">
      <c r="A52" s="355" t="s">
        <v>1748</v>
      </c>
      <c r="B52" s="542" t="str" cm="1">
        <f t="array" ref="B52">_xlfn.IFS(Content_!$D$7=1,VLOOKUP(Employees!$A52,Translation!$A:$S,Employees!B$1,FALSE),Content_!$D$7=2,VLOOKUP(Employees!$A52,Translation!$A:$S,Employees!B$1+6,FALSE),Content_!$D$7=3,VLOOKUP(Employees!$A52,Translation!$A:$S,Employees!B$1+12,FALSE))</f>
        <v>Мангистауская область</v>
      </c>
      <c r="C52" s="529" t="str" cm="1">
        <f t="array" ref="C52">_xlfn.IFS(Content_!$D$7=1,VLOOKUP(Employees!$A52,Translation!$A:$S,Employees!C$1,FALSE),Content_!$D$7=2,VLOOKUP(Employees!$A52,Translation!$A:$S,Employees!C$1+6,FALSE),Content_!$D$7=3,VLOOKUP(Employees!$A52,Translation!$A:$S,Employees!C$1+12,FALSE))</f>
        <v>чел.</v>
      </c>
      <c r="D52" s="458">
        <v>27007</v>
      </c>
      <c r="E52" s="458">
        <v>26460</v>
      </c>
      <c r="F52" s="458">
        <v>27415</v>
      </c>
      <c r="G52" s="460">
        <v>28501</v>
      </c>
    </row>
    <row r="53" spans="1:7" ht="15.5">
      <c r="A53" s="355" t="s">
        <v>1749</v>
      </c>
      <c r="B53" s="542" t="str" cm="1">
        <f t="array" ref="B53">_xlfn.IFS(Content_!$D$7=1,VLOOKUP(Employees!$A53,Translation!$A:$S,Employees!B$1,FALSE),Content_!$D$7=2,VLOOKUP(Employees!$A53,Translation!$A:$S,Employees!B$1+6,FALSE),Content_!$D$7=3,VLOOKUP(Employees!$A53,Translation!$A:$S,Employees!B$1+12,FALSE))</f>
        <v>Павлодарская область</v>
      </c>
      <c r="C53" s="529" t="str" cm="1">
        <f t="array" ref="C53">_xlfn.IFS(Content_!$D$7=1,VLOOKUP(Employees!$A53,Translation!$A:$S,Employees!C$1,FALSE),Content_!$D$7=2,VLOOKUP(Employees!$A53,Translation!$A:$S,Employees!C$1+6,FALSE),Content_!$D$7=3,VLOOKUP(Employees!$A53,Translation!$A:$S,Employees!C$1+12,FALSE))</f>
        <v>чел.</v>
      </c>
      <c r="D53" s="458">
        <v>22417</v>
      </c>
      <c r="E53" s="458">
        <v>20457</v>
      </c>
      <c r="F53" s="458">
        <v>20651</v>
      </c>
      <c r="G53" s="460">
        <v>21530</v>
      </c>
    </row>
    <row r="54" spans="1:7" ht="15.5">
      <c r="A54" s="355" t="s">
        <v>1750</v>
      </c>
      <c r="B54" s="542" t="str" cm="1">
        <f t="array" ref="B54">_xlfn.IFS(Content_!$D$7=1,VLOOKUP(Employees!$A54,Translation!$A:$S,Employees!B$1,FALSE),Content_!$D$7=2,VLOOKUP(Employees!$A54,Translation!$A:$S,Employees!B$1+6,FALSE),Content_!$D$7=3,VLOOKUP(Employees!$A54,Translation!$A:$S,Employees!B$1+12,FALSE))</f>
        <v>Северо-Казахстанская область</v>
      </c>
      <c r="C54" s="529" t="str" cm="1">
        <f t="array" ref="C54">_xlfn.IFS(Content_!$D$7=1,VLOOKUP(Employees!$A54,Translation!$A:$S,Employees!C$1,FALSE),Content_!$D$7=2,VLOOKUP(Employees!$A54,Translation!$A:$S,Employees!C$1+6,FALSE),Content_!$D$7=3,VLOOKUP(Employees!$A54,Translation!$A:$S,Employees!C$1+12,FALSE))</f>
        <v>чел.</v>
      </c>
      <c r="D54" s="458">
        <v>3216</v>
      </c>
      <c r="E54" s="458">
        <v>2581</v>
      </c>
      <c r="F54" s="458">
        <v>2711</v>
      </c>
      <c r="G54" s="460">
        <v>3492</v>
      </c>
    </row>
    <row r="55" spans="1:7" ht="15.5">
      <c r="A55" s="355" t="s">
        <v>1751</v>
      </c>
      <c r="B55" s="542" t="str" cm="1">
        <f t="array" ref="B55">_xlfn.IFS(Content_!$D$7=1,VLOOKUP(Employees!$A55,Translation!$A:$S,Employees!B$1,FALSE),Content_!$D$7=2,VLOOKUP(Employees!$A55,Translation!$A:$S,Employees!B$1+6,FALSE),Content_!$D$7=3,VLOOKUP(Employees!$A55,Translation!$A:$S,Employees!B$1+12,FALSE))</f>
        <v>Туркестанская  область</v>
      </c>
      <c r="C55" s="529" t="str" cm="1">
        <f t="array" ref="C55">_xlfn.IFS(Content_!$D$7=1,VLOOKUP(Employees!$A55,Translation!$A:$S,Employees!C$1,FALSE),Content_!$D$7=2,VLOOKUP(Employees!$A55,Translation!$A:$S,Employees!C$1+6,FALSE),Content_!$D$7=3,VLOOKUP(Employees!$A55,Translation!$A:$S,Employees!C$1+12,FALSE))</f>
        <v>чел.</v>
      </c>
      <c r="D55" s="458">
        <v>15007</v>
      </c>
      <c r="E55" s="458">
        <v>14558</v>
      </c>
      <c r="F55" s="458">
        <v>17067</v>
      </c>
      <c r="G55" s="460">
        <v>18074</v>
      </c>
    </row>
    <row r="56" spans="1:7" ht="15.5">
      <c r="A56" s="355" t="s">
        <v>1752</v>
      </c>
      <c r="B56" s="542" t="str" cm="1">
        <f t="array" ref="B56">_xlfn.IFS(Content_!$D$7=1,VLOOKUP(Employees!$A56,Translation!$A:$S,Employees!B$1,FALSE),Content_!$D$7=2,VLOOKUP(Employees!$A56,Translation!$A:$S,Employees!B$1+6,FALSE),Content_!$D$7=3,VLOOKUP(Employees!$A56,Translation!$A:$S,Employees!B$1+12,FALSE))</f>
        <v>Улытауская область</v>
      </c>
      <c r="C56" s="529" t="str" cm="1">
        <f t="array" ref="C56">_xlfn.IFS(Content_!$D$7=1,VLOOKUP(Employees!$A56,Translation!$A:$S,Employees!C$1,FALSE),Content_!$D$7=2,VLOOKUP(Employees!$A56,Translation!$A:$S,Employees!C$1+6,FALSE),Content_!$D$7=3,VLOOKUP(Employees!$A56,Translation!$A:$S,Employees!C$1+12,FALSE))</f>
        <v>чел.</v>
      </c>
      <c r="D56" s="458" t="s">
        <v>141</v>
      </c>
      <c r="E56" s="458" t="s">
        <v>141</v>
      </c>
      <c r="F56" s="458">
        <v>707</v>
      </c>
      <c r="G56" s="460">
        <v>1980</v>
      </c>
    </row>
    <row r="57" spans="1:7" ht="15.5">
      <c r="A57" s="355" t="s">
        <v>1753</v>
      </c>
      <c r="B57" s="542" t="str" cm="1">
        <f t="array" ref="B57">_xlfn.IFS(Content_!$D$7=1,VLOOKUP(Employees!$A57,Translation!$A:$S,Employees!B$1,FALSE),Content_!$D$7=2,VLOOKUP(Employees!$A57,Translation!$A:$S,Employees!B$1+6,FALSE),Content_!$D$7=3,VLOOKUP(Employees!$A57,Translation!$A:$S,Employees!B$1+12,FALSE))</f>
        <v>Восточно-Казахстанская область</v>
      </c>
      <c r="C57" s="529" t="str" cm="1">
        <f t="array" ref="C57">_xlfn.IFS(Content_!$D$7=1,VLOOKUP(Employees!$A57,Translation!$A:$S,Employees!C$1,FALSE),Content_!$D$7=2,VLOOKUP(Employees!$A57,Translation!$A:$S,Employees!C$1+6,FALSE),Content_!$D$7=3,VLOOKUP(Employees!$A57,Translation!$A:$S,Employees!C$1+12,FALSE))</f>
        <v>чел.</v>
      </c>
      <c r="D57" s="458">
        <v>14909</v>
      </c>
      <c r="E57" s="458">
        <v>12696</v>
      </c>
      <c r="F57" s="458">
        <v>13019</v>
      </c>
      <c r="G57" s="460">
        <v>9323</v>
      </c>
    </row>
    <row r="58" spans="1:7" ht="15.5">
      <c r="A58" s="355" t="s">
        <v>1754</v>
      </c>
      <c r="B58" s="542" t="str" cm="1">
        <f t="array" ref="B58">_xlfn.IFS(Content_!$D$7=1,VLOOKUP(Employees!$A58,Translation!$A:$S,Employees!B$1,FALSE),Content_!$D$7=2,VLOOKUP(Employees!$A58,Translation!$A:$S,Employees!B$1+6,FALSE),Content_!$D$7=3,VLOOKUP(Employees!$A58,Translation!$A:$S,Employees!B$1+12,FALSE))</f>
        <v>Южно-Казахстанская область (справочно, по примеру 2022 года)</v>
      </c>
      <c r="C58" s="529" t="str" cm="1">
        <f t="array" ref="C58">_xlfn.IFS(Content_!$D$7=1,VLOOKUP(Employees!$A58,Translation!$A:$S,Employees!C$1,FALSE),Content_!$D$7=2,VLOOKUP(Employees!$A58,Translation!$A:$S,Employees!C$1+6,FALSE),Content_!$D$7=3,VLOOKUP(Employees!$A58,Translation!$A:$S,Employees!C$1+12,FALSE))</f>
        <v>чел.</v>
      </c>
      <c r="D58" s="458">
        <v>2177</v>
      </c>
      <c r="E58" s="458">
        <v>2029</v>
      </c>
      <c r="F58" s="458">
        <v>13</v>
      </c>
      <c r="G58" s="460">
        <v>0</v>
      </c>
    </row>
    <row r="59" spans="1:7" ht="15.5">
      <c r="A59" s="355" t="s">
        <v>1755</v>
      </c>
      <c r="B59" s="542" t="str" cm="1">
        <f t="array" ref="B59">_xlfn.IFS(Content_!$D$7=1,VLOOKUP(Employees!$A59,Translation!$A:$S,Employees!B$1,FALSE),Content_!$D$7=2,VLOOKUP(Employees!$A59,Translation!$A:$S,Employees!B$1+6,FALSE),Content_!$D$7=3,VLOOKUP(Employees!$A59,Translation!$A:$S,Employees!B$1+12,FALSE))</f>
        <v>г.Астана</v>
      </c>
      <c r="C59" s="529" t="str" cm="1">
        <f t="array" ref="C59">_xlfn.IFS(Content_!$D$7=1,VLOOKUP(Employees!$A59,Translation!$A:$S,Employees!C$1,FALSE),Content_!$D$7=2,VLOOKUP(Employees!$A59,Translation!$A:$S,Employees!C$1+6,FALSE),Content_!$D$7=3,VLOOKUP(Employees!$A59,Translation!$A:$S,Employees!C$1+12,FALSE))</f>
        <v>чел.</v>
      </c>
      <c r="D59" s="458">
        <v>22970</v>
      </c>
      <c r="E59" s="458">
        <v>20043</v>
      </c>
      <c r="F59" s="458">
        <v>17781</v>
      </c>
      <c r="G59" s="460">
        <v>18939</v>
      </c>
    </row>
    <row r="60" spans="1:7" ht="15.5">
      <c r="A60" s="355" t="s">
        <v>1756</v>
      </c>
      <c r="B60" s="542" t="str" cm="1">
        <f t="array" ref="B60">_xlfn.IFS(Content_!$D$7=1,VLOOKUP(Employees!$A60,Translation!$A:$S,Employees!B$1,FALSE),Content_!$D$7=2,VLOOKUP(Employees!$A60,Translation!$A:$S,Employees!B$1+6,FALSE),Content_!$D$7=3,VLOOKUP(Employees!$A60,Translation!$A:$S,Employees!B$1+12,FALSE))</f>
        <v>г. Алматы</v>
      </c>
      <c r="C60" s="529" t="str" cm="1">
        <f t="array" ref="C60">_xlfn.IFS(Content_!$D$7=1,VLOOKUP(Employees!$A60,Translation!$A:$S,Employees!C$1,FALSE),Content_!$D$7=2,VLOOKUP(Employees!$A60,Translation!$A:$S,Employees!C$1+6,FALSE),Content_!$D$7=3,VLOOKUP(Employees!$A60,Translation!$A:$S,Employees!C$1+12,FALSE))</f>
        <v>чел.</v>
      </c>
      <c r="D60" s="458">
        <v>27812</v>
      </c>
      <c r="E60" s="458">
        <v>27628</v>
      </c>
      <c r="F60" s="458">
        <v>24796</v>
      </c>
      <c r="G60" s="460">
        <v>22658</v>
      </c>
    </row>
    <row r="61" spans="1:7" ht="15.5">
      <c r="A61" s="355" t="s">
        <v>1757</v>
      </c>
      <c r="B61" s="542" t="str" cm="1">
        <f t="array" ref="B61">_xlfn.IFS(Content_!$D$7=1,VLOOKUP(Employees!$A61,Translation!$A:$S,Employees!B$1,FALSE),Content_!$D$7=2,VLOOKUP(Employees!$A61,Translation!$A:$S,Employees!B$1+6,FALSE),Content_!$D$7=3,VLOOKUP(Employees!$A61,Translation!$A:$S,Employees!B$1+12,FALSE))</f>
        <v>г. Шымкент</v>
      </c>
      <c r="C61" s="529" t="str" cm="1">
        <f t="array" ref="C61">_xlfn.IFS(Content_!$D$7=1,VLOOKUP(Employees!$A61,Translation!$A:$S,Employees!C$1,FALSE),Content_!$D$7=2,VLOOKUP(Employees!$A61,Translation!$A:$S,Employees!C$1+6,FALSE),Content_!$D$7=3,VLOOKUP(Employees!$A61,Translation!$A:$S,Employees!C$1+12,FALSE))</f>
        <v>чел.</v>
      </c>
      <c r="D61" s="458">
        <v>4398</v>
      </c>
      <c r="E61" s="458">
        <v>4146</v>
      </c>
      <c r="F61" s="458">
        <v>4810</v>
      </c>
      <c r="G61" s="460">
        <v>4770</v>
      </c>
    </row>
    <row r="62" spans="1:7" ht="15.5">
      <c r="A62" s="355" t="s">
        <v>1758</v>
      </c>
      <c r="B62" s="542" t="str" cm="1">
        <f t="array" ref="B62">_xlfn.IFS(Content_!$D$7=1,VLOOKUP(Employees!$A62,Translation!$A:$S,Employees!B$1,FALSE),Content_!$D$7=2,VLOOKUP(Employees!$A62,Translation!$A:$S,Employees!B$1+6,FALSE),Content_!$D$7=3,VLOOKUP(Employees!$A62,Translation!$A:$S,Employees!B$1+12,FALSE))</f>
        <v>Прочие области (справочно, по примеру 2022 года)</v>
      </c>
      <c r="C62" s="529" t="str" cm="1">
        <f t="array" ref="C62">_xlfn.IFS(Content_!$D$7=1,VLOOKUP(Employees!$A62,Translation!$A:$S,Employees!C$1,FALSE),Content_!$D$7=2,VLOOKUP(Employees!$A62,Translation!$A:$S,Employees!C$1+6,FALSE),Content_!$D$7=3,VLOOKUP(Employees!$A62,Translation!$A:$S,Employees!C$1+12,FALSE))</f>
        <v>чел.</v>
      </c>
      <c r="D62" s="458">
        <v>0</v>
      </c>
      <c r="E62" s="458">
        <v>0</v>
      </c>
      <c r="F62" s="458">
        <v>0</v>
      </c>
      <c r="G62" s="460">
        <v>961</v>
      </c>
    </row>
    <row r="63" spans="1:7" ht="15.5">
      <c r="A63" s="355" t="s">
        <v>1759</v>
      </c>
      <c r="B63" s="541" t="str" cm="1">
        <f t="array" ref="B63">_xlfn.IFS(Content_!$D$7=1,VLOOKUP(Employees!$A63,Translation!$A:$S,Employees!B$1,FALSE),Content_!$D$7=2,VLOOKUP(Employees!$A63,Translation!$A:$S,Employees!B$1+6,FALSE),Content_!$D$7=3,VLOOKUP(Employees!$A63,Translation!$A:$S,Employees!B$1+12,FALSE))</f>
        <v>За пределами Республики Казахстан</v>
      </c>
      <c r="C63" s="531" t="str" cm="1">
        <f t="array" ref="C63">_xlfn.IFS(Content_!$D$7=1,VLOOKUP(Employees!$A63,Translation!$A:$S,Employees!C$1,FALSE),Content_!$D$7=2,VLOOKUP(Employees!$A63,Translation!$A:$S,Employees!C$1+6,FALSE),Content_!$D$7=3,VLOOKUP(Employees!$A63,Translation!$A:$S,Employees!C$1+12,FALSE))</f>
        <v>чел.</v>
      </c>
      <c r="D63" s="458">
        <v>7550</v>
      </c>
      <c r="E63" s="458">
        <v>7417</v>
      </c>
      <c r="F63" s="458">
        <v>7585</v>
      </c>
      <c r="G63" s="460">
        <v>7960</v>
      </c>
    </row>
    <row r="64" spans="1:7" ht="15.5">
      <c r="A64" s="355" t="s">
        <v>1760</v>
      </c>
      <c r="B64" s="538" t="str" cm="1">
        <f t="array" ref="B64">_xlfn.IFS(Content_!$D$7=1,VLOOKUP(Employees!$A64,Translation!$A:$S,Employees!B$1,FALSE),Content_!$D$7=2,VLOOKUP(Employees!$A64,Translation!$A:$S,Employees!B$1+6,FALSE),Content_!$D$7=3,VLOOKUP(Employees!$A64,Translation!$A:$S,Employees!B$1+12,FALSE))</f>
        <v>Временные* работники</v>
      </c>
      <c r="C64" s="499" t="str" cm="1">
        <f t="array" ref="C64">_xlfn.IFS(Content_!$D$7=1,VLOOKUP(Employees!$A64,Translation!$A:$S,Employees!C$1,FALSE),Content_!$D$7=2,VLOOKUP(Employees!$A64,Translation!$A:$S,Employees!C$1+6,FALSE),Content_!$D$7=3,VLOOKUP(Employees!$A64,Translation!$A:$S,Employees!C$1+12,FALSE))</f>
        <v>чел.</v>
      </c>
      <c r="D64" s="487">
        <v>10709</v>
      </c>
      <c r="E64" s="487">
        <v>21143</v>
      </c>
      <c r="F64" s="487">
        <v>21278</v>
      </c>
      <c r="G64" s="488">
        <v>17481</v>
      </c>
    </row>
    <row r="65" spans="1:7" ht="15.5">
      <c r="A65" s="355" t="s">
        <v>1761</v>
      </c>
      <c r="B65" s="539" t="str" cm="1">
        <f t="array" ref="B65">_xlfn.IFS(Content_!$D$7=1,VLOOKUP(Employees!$A65,Translation!$A:$S,Employees!B$1,FALSE),Content_!$D$7=2,VLOOKUP(Employees!$A65,Translation!$A:$S,Employees!B$1+6,FALSE),Content_!$D$7=3,VLOOKUP(Employees!$A65,Translation!$A:$S,Employees!B$1+12,FALSE))</f>
        <v>по региону:</v>
      </c>
      <c r="C65" s="540"/>
      <c r="D65" s="543"/>
      <c r="E65" s="543"/>
      <c r="F65" s="543"/>
      <c r="G65" s="544"/>
    </row>
    <row r="66" spans="1:7" ht="15.5">
      <c r="A66" s="355" t="s">
        <v>1762</v>
      </c>
      <c r="B66" s="541" t="str" cm="1">
        <f t="array" ref="B66">_xlfn.IFS(Content_!$D$7=1,VLOOKUP(Employees!$A66,Translation!$A:$S,Employees!B$1,FALSE),Content_!$D$7=2,VLOOKUP(Employees!$A66,Translation!$A:$S,Employees!B$1+6,FALSE),Content_!$D$7=3,VLOOKUP(Employees!$A66,Translation!$A:$S,Employees!B$1+12,FALSE))</f>
        <v>Республика Казахстан</v>
      </c>
      <c r="C66" s="529" t="str" cm="1">
        <f t="array" ref="C66">_xlfn.IFS(Content_!$D$7=1,VLOOKUP(Employees!$A66,Translation!$A:$S,Employees!C$1,FALSE),Content_!$D$7=2,VLOOKUP(Employees!$A66,Translation!$A:$S,Employees!C$1+6,FALSE),Content_!$D$7=3,VLOOKUP(Employees!$A66,Translation!$A:$S,Employees!C$1+12,FALSE))</f>
        <v>чел.</v>
      </c>
      <c r="D66" s="458">
        <v>10236</v>
      </c>
      <c r="E66" s="458">
        <v>20721</v>
      </c>
      <c r="F66" s="458">
        <v>20985</v>
      </c>
      <c r="G66" s="460">
        <v>17160</v>
      </c>
    </row>
    <row r="67" spans="1:7" ht="15.5">
      <c r="A67" s="355" t="s">
        <v>1763</v>
      </c>
      <c r="B67" s="542" t="str" cm="1">
        <f t="array" ref="B67">_xlfn.IFS(Content_!$D$7=1,VLOOKUP(Employees!$A67,Translation!$A:$S,Employees!B$1,FALSE),Content_!$D$7=2,VLOOKUP(Employees!$A67,Translation!$A:$S,Employees!B$1+6,FALSE),Content_!$D$7=3,VLOOKUP(Employees!$A67,Translation!$A:$S,Employees!B$1+12,FALSE))</f>
        <v>Абайская  область</v>
      </c>
      <c r="C67" s="529" t="str" cm="1">
        <f t="array" ref="C67">_xlfn.IFS(Content_!$D$7=1,VLOOKUP(Employees!$A67,Translation!$A:$S,Employees!C$1,FALSE),Content_!$D$7=2,VLOOKUP(Employees!$A67,Translation!$A:$S,Employees!C$1+6,FALSE),Content_!$D$7=3,VLOOKUP(Employees!$A67,Translation!$A:$S,Employees!C$1+12,FALSE))</f>
        <v>чел.</v>
      </c>
      <c r="D67" s="458">
        <v>0</v>
      </c>
      <c r="E67" s="458" t="s">
        <v>141</v>
      </c>
      <c r="F67" s="458">
        <v>37</v>
      </c>
      <c r="G67" s="460">
        <v>576</v>
      </c>
    </row>
    <row r="68" spans="1:7" ht="15.5">
      <c r="A68" s="355" t="s">
        <v>1764</v>
      </c>
      <c r="B68" s="542" t="str" cm="1">
        <f t="array" ref="B68">_xlfn.IFS(Content_!$D$7=1,VLOOKUP(Employees!$A68,Translation!$A:$S,Employees!B$1,FALSE),Content_!$D$7=2,VLOOKUP(Employees!$A68,Translation!$A:$S,Employees!B$1+6,FALSE),Content_!$D$7=3,VLOOKUP(Employees!$A68,Translation!$A:$S,Employees!B$1+12,FALSE))</f>
        <v>Акмолинская область</v>
      </c>
      <c r="C68" s="529" t="str" cm="1">
        <f t="array" ref="C68">_xlfn.IFS(Content_!$D$7=1,VLOOKUP(Employees!$A68,Translation!$A:$S,Employees!C$1,FALSE),Content_!$D$7=2,VLOOKUP(Employees!$A68,Translation!$A:$S,Employees!C$1+6,FALSE),Content_!$D$7=3,VLOOKUP(Employees!$A68,Translation!$A:$S,Employees!C$1+12,FALSE))</f>
        <v>чел.</v>
      </c>
      <c r="D68" s="458">
        <v>284</v>
      </c>
      <c r="E68" s="458">
        <v>875</v>
      </c>
      <c r="F68" s="458">
        <v>1484</v>
      </c>
      <c r="G68" s="460">
        <v>1311</v>
      </c>
    </row>
    <row r="69" spans="1:7" ht="15.5">
      <c r="A69" s="355" t="s">
        <v>1765</v>
      </c>
      <c r="B69" s="542" t="str" cm="1">
        <f t="array" ref="B69">_xlfn.IFS(Content_!$D$7=1,VLOOKUP(Employees!$A69,Translation!$A:$S,Employees!B$1,FALSE),Content_!$D$7=2,VLOOKUP(Employees!$A69,Translation!$A:$S,Employees!B$1+6,FALSE),Content_!$D$7=3,VLOOKUP(Employees!$A69,Translation!$A:$S,Employees!B$1+12,FALSE))</f>
        <v>Актюбинская область</v>
      </c>
      <c r="C69" s="529" t="str" cm="1">
        <f t="array" ref="C69">_xlfn.IFS(Content_!$D$7=1,VLOOKUP(Employees!$A69,Translation!$A:$S,Employees!C$1,FALSE),Content_!$D$7=2,VLOOKUP(Employees!$A69,Translation!$A:$S,Employees!C$1+6,FALSE),Content_!$D$7=3,VLOOKUP(Employees!$A69,Translation!$A:$S,Employees!C$1+12,FALSE))</f>
        <v>чел.</v>
      </c>
      <c r="D69" s="458">
        <v>509</v>
      </c>
      <c r="E69" s="458">
        <v>952</v>
      </c>
      <c r="F69" s="458">
        <v>1246</v>
      </c>
      <c r="G69" s="460">
        <v>1722</v>
      </c>
    </row>
    <row r="70" spans="1:7" ht="15.5">
      <c r="A70" s="355" t="s">
        <v>1766</v>
      </c>
      <c r="B70" s="542" t="str" cm="1">
        <f t="array" ref="B70">_xlfn.IFS(Content_!$D$7=1,VLOOKUP(Employees!$A70,Translation!$A:$S,Employees!B$1,FALSE),Content_!$D$7=2,VLOOKUP(Employees!$A70,Translation!$A:$S,Employees!B$1+6,FALSE),Content_!$D$7=3,VLOOKUP(Employees!$A70,Translation!$A:$S,Employees!B$1+12,FALSE))</f>
        <v>Алматинская область</v>
      </c>
      <c r="C70" s="529" t="str" cm="1">
        <f t="array" ref="C70">_xlfn.IFS(Content_!$D$7=1,VLOOKUP(Employees!$A70,Translation!$A:$S,Employees!C$1,FALSE),Content_!$D$7=2,VLOOKUP(Employees!$A70,Translation!$A:$S,Employees!C$1+6,FALSE),Content_!$D$7=3,VLOOKUP(Employees!$A70,Translation!$A:$S,Employees!C$1+12,FALSE))</f>
        <v>чел.</v>
      </c>
      <c r="D70" s="458">
        <v>723</v>
      </c>
      <c r="E70" s="458">
        <v>1153</v>
      </c>
      <c r="F70" s="458">
        <v>1564</v>
      </c>
      <c r="G70" s="460">
        <v>681</v>
      </c>
    </row>
    <row r="71" spans="1:7" ht="15.5">
      <c r="A71" s="355" t="s">
        <v>1767</v>
      </c>
      <c r="B71" s="542" t="str" cm="1">
        <f t="array" ref="B71">_xlfn.IFS(Content_!$D$7=1,VLOOKUP(Employees!$A71,Translation!$A:$S,Employees!B$1,FALSE),Content_!$D$7=2,VLOOKUP(Employees!$A71,Translation!$A:$S,Employees!B$1+6,FALSE),Content_!$D$7=3,VLOOKUP(Employees!$A71,Translation!$A:$S,Employees!B$1+12,FALSE))</f>
        <v>Атырауская область</v>
      </c>
      <c r="C71" s="529" t="str" cm="1">
        <f t="array" ref="C71">_xlfn.IFS(Content_!$D$7=1,VLOOKUP(Employees!$A71,Translation!$A:$S,Employees!C$1,FALSE),Content_!$D$7=2,VLOOKUP(Employees!$A71,Translation!$A:$S,Employees!C$1+6,FALSE),Content_!$D$7=3,VLOOKUP(Employees!$A71,Translation!$A:$S,Employees!C$1+12,FALSE))</f>
        <v>чел.</v>
      </c>
      <c r="D71" s="458">
        <v>451</v>
      </c>
      <c r="E71" s="458">
        <v>685</v>
      </c>
      <c r="F71" s="458">
        <v>812</v>
      </c>
      <c r="G71" s="460">
        <v>777</v>
      </c>
    </row>
    <row r="72" spans="1:7" ht="15.5">
      <c r="A72" s="355" t="s">
        <v>1768</v>
      </c>
      <c r="B72" s="542" t="str" cm="1">
        <f t="array" ref="B72">_xlfn.IFS(Content_!$D$7=1,VLOOKUP(Employees!$A72,Translation!$A:$S,Employees!B$1,FALSE),Content_!$D$7=2,VLOOKUP(Employees!$A72,Translation!$A:$S,Employees!B$1+6,FALSE),Content_!$D$7=3,VLOOKUP(Employees!$A72,Translation!$A:$S,Employees!B$1+12,FALSE))</f>
        <v>Западно-Казахстанская область</v>
      </c>
      <c r="C72" s="529" t="str" cm="1">
        <f t="array" ref="C72">_xlfn.IFS(Content_!$D$7=1,VLOOKUP(Employees!$A72,Translation!$A:$S,Employees!C$1,FALSE),Content_!$D$7=2,VLOOKUP(Employees!$A72,Translation!$A:$S,Employees!C$1+6,FALSE),Content_!$D$7=3,VLOOKUP(Employees!$A72,Translation!$A:$S,Employees!C$1+12,FALSE))</f>
        <v>чел.</v>
      </c>
      <c r="D72" s="458">
        <v>247</v>
      </c>
      <c r="E72" s="458">
        <v>281</v>
      </c>
      <c r="F72" s="458">
        <v>357</v>
      </c>
      <c r="G72" s="460">
        <v>364</v>
      </c>
    </row>
    <row r="73" spans="1:7" ht="15.5">
      <c r="A73" s="355" t="s">
        <v>1769</v>
      </c>
      <c r="B73" s="542" t="str" cm="1">
        <f t="array" ref="B73">_xlfn.IFS(Content_!$D$7=1,VLOOKUP(Employees!$A73,Translation!$A:$S,Employees!B$1,FALSE),Content_!$D$7=2,VLOOKUP(Employees!$A73,Translation!$A:$S,Employees!B$1+6,FALSE),Content_!$D$7=3,VLOOKUP(Employees!$A73,Translation!$A:$S,Employees!B$1+12,FALSE))</f>
        <v>Жамбылская  область</v>
      </c>
      <c r="C73" s="529" t="str" cm="1">
        <f t="array" ref="C73">_xlfn.IFS(Content_!$D$7=1,VLOOKUP(Employees!$A73,Translation!$A:$S,Employees!C$1,FALSE),Content_!$D$7=2,VLOOKUP(Employees!$A73,Translation!$A:$S,Employees!C$1+6,FALSE),Content_!$D$7=3,VLOOKUP(Employees!$A73,Translation!$A:$S,Employees!C$1+12,FALSE))</f>
        <v>чел.</v>
      </c>
      <c r="D73" s="458">
        <v>399</v>
      </c>
      <c r="E73" s="458">
        <v>1244</v>
      </c>
      <c r="F73" s="458">
        <v>1062</v>
      </c>
      <c r="G73" s="460">
        <v>943</v>
      </c>
    </row>
    <row r="74" spans="1:7" ht="15.5">
      <c r="A74" s="355" t="s">
        <v>1770</v>
      </c>
      <c r="B74" s="542" t="str" cm="1">
        <f t="array" ref="B74">_xlfn.IFS(Content_!$D$7=1,VLOOKUP(Employees!$A74,Translation!$A:$S,Employees!B$1,FALSE),Content_!$D$7=2,VLOOKUP(Employees!$A74,Translation!$A:$S,Employees!B$1+6,FALSE),Content_!$D$7=3,VLOOKUP(Employees!$A74,Translation!$A:$S,Employees!B$1+12,FALSE))</f>
        <v>Жетысуская область</v>
      </c>
      <c r="C74" s="529" t="str" cm="1">
        <f t="array" ref="C74">_xlfn.IFS(Content_!$D$7=1,VLOOKUP(Employees!$A74,Translation!$A:$S,Employees!C$1,FALSE),Content_!$D$7=2,VLOOKUP(Employees!$A74,Translation!$A:$S,Employees!C$1+6,FALSE),Content_!$D$7=3,VLOOKUP(Employees!$A74,Translation!$A:$S,Employees!C$1+12,FALSE))</f>
        <v>чел.</v>
      </c>
      <c r="D74" s="458" t="s">
        <v>141</v>
      </c>
      <c r="E74" s="458" t="s">
        <v>141</v>
      </c>
      <c r="F74" s="458">
        <v>78</v>
      </c>
      <c r="G74" s="460">
        <v>366</v>
      </c>
    </row>
    <row r="75" spans="1:7" ht="15.5">
      <c r="A75" s="355" t="s">
        <v>1771</v>
      </c>
      <c r="B75" s="542" t="str" cm="1">
        <f t="array" ref="B75">_xlfn.IFS(Content_!$D$7=1,VLOOKUP(Employees!$A75,Translation!$A:$S,Employees!B$1,FALSE),Content_!$D$7=2,VLOOKUP(Employees!$A75,Translation!$A:$S,Employees!B$1+6,FALSE),Content_!$D$7=3,VLOOKUP(Employees!$A75,Translation!$A:$S,Employees!B$1+12,FALSE))</f>
        <v>Карагандинская область</v>
      </c>
      <c r="C75" s="529" t="str" cm="1">
        <f t="array" ref="C75">_xlfn.IFS(Content_!$D$7=1,VLOOKUP(Employees!$A75,Translation!$A:$S,Employees!C$1,FALSE),Content_!$D$7=2,VLOOKUP(Employees!$A75,Translation!$A:$S,Employees!C$1+6,FALSE),Content_!$D$7=3,VLOOKUP(Employees!$A75,Translation!$A:$S,Employees!C$1+12,FALSE))</f>
        <v>чел.</v>
      </c>
      <c r="D75" s="458">
        <v>712</v>
      </c>
      <c r="E75" s="458">
        <v>1848</v>
      </c>
      <c r="F75" s="458">
        <v>2032</v>
      </c>
      <c r="G75" s="460">
        <v>1257</v>
      </c>
    </row>
    <row r="76" spans="1:7" ht="15.5">
      <c r="A76" s="355" t="s">
        <v>1772</v>
      </c>
      <c r="B76" s="542" t="str" cm="1">
        <f t="array" ref="B76">_xlfn.IFS(Content_!$D$7=1,VLOOKUP(Employees!$A76,Translation!$A:$S,Employees!B$1,FALSE),Content_!$D$7=2,VLOOKUP(Employees!$A76,Translation!$A:$S,Employees!B$1+6,FALSE),Content_!$D$7=3,VLOOKUP(Employees!$A76,Translation!$A:$S,Employees!B$1+12,FALSE))</f>
        <v>Костанайская  область</v>
      </c>
      <c r="C76" s="529" t="str" cm="1">
        <f t="array" ref="C76">_xlfn.IFS(Content_!$D$7=1,VLOOKUP(Employees!$A76,Translation!$A:$S,Employees!C$1,FALSE),Content_!$D$7=2,VLOOKUP(Employees!$A76,Translation!$A:$S,Employees!C$1+6,FALSE),Content_!$D$7=3,VLOOKUP(Employees!$A76,Translation!$A:$S,Employees!C$1+12,FALSE))</f>
        <v>чел.</v>
      </c>
      <c r="D76" s="458">
        <v>465</v>
      </c>
      <c r="E76" s="458">
        <v>1892</v>
      </c>
      <c r="F76" s="458">
        <v>1553</v>
      </c>
      <c r="G76" s="460">
        <v>856</v>
      </c>
    </row>
    <row r="77" spans="1:7" ht="15.5">
      <c r="A77" s="355" t="s">
        <v>1773</v>
      </c>
      <c r="B77" s="542" t="str" cm="1">
        <f t="array" ref="B77">_xlfn.IFS(Content_!$D$7=1,VLOOKUP(Employees!$A77,Translation!$A:$S,Employees!B$1,FALSE),Content_!$D$7=2,VLOOKUP(Employees!$A77,Translation!$A:$S,Employees!B$1+6,FALSE),Content_!$D$7=3,VLOOKUP(Employees!$A77,Translation!$A:$S,Employees!B$1+12,FALSE))</f>
        <v>Кызылординская область</v>
      </c>
      <c r="C77" s="529" t="str" cm="1">
        <f t="array" ref="C77">_xlfn.IFS(Content_!$D$7=1,VLOOKUP(Employees!$A77,Translation!$A:$S,Employees!C$1,FALSE),Content_!$D$7=2,VLOOKUP(Employees!$A77,Translation!$A:$S,Employees!C$1+6,FALSE),Content_!$D$7=3,VLOOKUP(Employees!$A77,Translation!$A:$S,Employees!C$1+12,FALSE))</f>
        <v>чел.</v>
      </c>
      <c r="D77" s="458">
        <v>393</v>
      </c>
      <c r="E77" s="458">
        <v>858</v>
      </c>
      <c r="F77" s="458">
        <v>790</v>
      </c>
      <c r="G77" s="460">
        <v>872</v>
      </c>
    </row>
    <row r="78" spans="1:7" ht="15.5">
      <c r="A78" s="355" t="s">
        <v>1774</v>
      </c>
      <c r="B78" s="542" t="str" cm="1">
        <f t="array" ref="B78">_xlfn.IFS(Content_!$D$7=1,VLOOKUP(Employees!$A78,Translation!$A:$S,Employees!B$1,FALSE),Content_!$D$7=2,VLOOKUP(Employees!$A78,Translation!$A:$S,Employees!B$1+6,FALSE),Content_!$D$7=3,VLOOKUP(Employees!$A78,Translation!$A:$S,Employees!B$1+12,FALSE))</f>
        <v>Мангистауская область</v>
      </c>
      <c r="C78" s="529" t="str" cm="1">
        <f t="array" ref="C78">_xlfn.IFS(Content_!$D$7=1,VLOOKUP(Employees!$A78,Translation!$A:$S,Employees!C$1,FALSE),Content_!$D$7=2,VLOOKUP(Employees!$A78,Translation!$A:$S,Employees!C$1+6,FALSE),Content_!$D$7=3,VLOOKUP(Employees!$A78,Translation!$A:$S,Employees!C$1+12,FALSE))</f>
        <v>чел.</v>
      </c>
      <c r="D78" s="458">
        <v>373</v>
      </c>
      <c r="E78" s="458">
        <v>490</v>
      </c>
      <c r="F78" s="458">
        <v>483</v>
      </c>
      <c r="G78" s="460">
        <v>472</v>
      </c>
    </row>
    <row r="79" spans="1:7" ht="15.5">
      <c r="A79" s="355" t="s">
        <v>1775</v>
      </c>
      <c r="B79" s="542" t="str" cm="1">
        <f t="array" ref="B79">_xlfn.IFS(Content_!$D$7=1,VLOOKUP(Employees!$A79,Translation!$A:$S,Employees!B$1,FALSE),Content_!$D$7=2,VLOOKUP(Employees!$A79,Translation!$A:$S,Employees!B$1+6,FALSE),Content_!$D$7=3,VLOOKUP(Employees!$A79,Translation!$A:$S,Employees!B$1+12,FALSE))</f>
        <v>Павлодарская область</v>
      </c>
      <c r="C79" s="529" t="str" cm="1">
        <f t="array" ref="C79">_xlfn.IFS(Content_!$D$7=1,VLOOKUP(Employees!$A79,Translation!$A:$S,Employees!C$1,FALSE),Content_!$D$7=2,VLOOKUP(Employees!$A79,Translation!$A:$S,Employees!C$1+6,FALSE),Content_!$D$7=3,VLOOKUP(Employees!$A79,Translation!$A:$S,Employees!C$1+12,FALSE))</f>
        <v>чел.</v>
      </c>
      <c r="D79" s="458">
        <v>632</v>
      </c>
      <c r="E79" s="458">
        <v>1822</v>
      </c>
      <c r="F79" s="458">
        <v>1543</v>
      </c>
      <c r="G79" s="460">
        <v>1302</v>
      </c>
    </row>
    <row r="80" spans="1:7" ht="15.5">
      <c r="A80" s="355" t="s">
        <v>1776</v>
      </c>
      <c r="B80" s="542" t="str" cm="1">
        <f t="array" ref="B80">_xlfn.IFS(Content_!$D$7=1,VLOOKUP(Employees!$A80,Translation!$A:$S,Employees!B$1,FALSE),Content_!$D$7=2,VLOOKUP(Employees!$A80,Translation!$A:$S,Employees!B$1+6,FALSE),Content_!$D$7=3,VLOOKUP(Employees!$A80,Translation!$A:$S,Employees!B$1+12,FALSE))</f>
        <v>Северо-Казахстанская область</v>
      </c>
      <c r="C80" s="529" t="str" cm="1">
        <f t="array" ref="C80">_xlfn.IFS(Content_!$D$7=1,VLOOKUP(Employees!$A80,Translation!$A:$S,Employees!C$1,FALSE),Content_!$D$7=2,VLOOKUP(Employees!$A80,Translation!$A:$S,Employees!C$1+6,FALSE),Content_!$D$7=3,VLOOKUP(Employees!$A80,Translation!$A:$S,Employees!C$1+12,FALSE))</f>
        <v>чел.</v>
      </c>
      <c r="D80" s="458">
        <v>187</v>
      </c>
      <c r="E80" s="458">
        <v>712</v>
      </c>
      <c r="F80" s="458">
        <v>452</v>
      </c>
      <c r="G80" s="460">
        <v>263</v>
      </c>
    </row>
    <row r="81" spans="1:7" ht="15.5">
      <c r="A81" s="355" t="s">
        <v>1777</v>
      </c>
      <c r="B81" s="542" t="str" cm="1">
        <f t="array" ref="B81">_xlfn.IFS(Content_!$D$7=1,VLOOKUP(Employees!$A81,Translation!$A:$S,Employees!B$1,FALSE),Content_!$D$7=2,VLOOKUP(Employees!$A81,Translation!$A:$S,Employees!B$1+6,FALSE),Content_!$D$7=3,VLOOKUP(Employees!$A81,Translation!$A:$S,Employees!B$1+12,FALSE))</f>
        <v>Туркестанская  область</v>
      </c>
      <c r="C81" s="529" t="str" cm="1">
        <f t="array" ref="C81">_xlfn.IFS(Content_!$D$7=1,VLOOKUP(Employees!$A81,Translation!$A:$S,Employees!C$1,FALSE),Content_!$D$7=2,VLOOKUP(Employees!$A81,Translation!$A:$S,Employees!C$1+6,FALSE),Content_!$D$7=3,VLOOKUP(Employees!$A81,Translation!$A:$S,Employees!C$1+12,FALSE))</f>
        <v>чел.</v>
      </c>
      <c r="D81" s="458">
        <v>364</v>
      </c>
      <c r="E81" s="458">
        <v>662</v>
      </c>
      <c r="F81" s="458">
        <v>785</v>
      </c>
      <c r="G81" s="460">
        <v>882</v>
      </c>
    </row>
    <row r="82" spans="1:7" ht="15.5">
      <c r="A82" s="355" t="s">
        <v>1778</v>
      </c>
      <c r="B82" s="542" t="str" cm="1">
        <f t="array" ref="B82">_xlfn.IFS(Content_!$D$7=1,VLOOKUP(Employees!$A82,Translation!$A:$S,Employees!B$1,FALSE),Content_!$D$7=2,VLOOKUP(Employees!$A82,Translation!$A:$S,Employees!B$1+6,FALSE),Content_!$D$7=3,VLOOKUP(Employees!$A82,Translation!$A:$S,Employees!B$1+12,FALSE))</f>
        <v>Улытауская область</v>
      </c>
      <c r="C82" s="529" t="str" cm="1">
        <f t="array" ref="C82">_xlfn.IFS(Content_!$D$7=1,VLOOKUP(Employees!$A82,Translation!$A:$S,Employees!C$1,FALSE),Content_!$D$7=2,VLOOKUP(Employees!$A82,Translation!$A:$S,Employees!C$1+6,FALSE),Content_!$D$7=3,VLOOKUP(Employees!$A82,Translation!$A:$S,Employees!C$1+12,FALSE))</f>
        <v>чел.</v>
      </c>
      <c r="D82" s="458" t="s">
        <v>141</v>
      </c>
      <c r="E82" s="458" t="s">
        <v>141</v>
      </c>
      <c r="F82" s="458">
        <v>38</v>
      </c>
      <c r="G82" s="460">
        <v>187</v>
      </c>
    </row>
    <row r="83" spans="1:7" ht="15.5">
      <c r="A83" s="355" t="s">
        <v>1779</v>
      </c>
      <c r="B83" s="542" t="str" cm="1">
        <f t="array" ref="B83">_xlfn.IFS(Content_!$D$7=1,VLOOKUP(Employees!$A83,Translation!$A:$S,Employees!B$1,FALSE),Content_!$D$7=2,VLOOKUP(Employees!$A83,Translation!$A:$S,Employees!B$1+6,FALSE),Content_!$D$7=3,VLOOKUP(Employees!$A83,Translation!$A:$S,Employees!B$1+12,FALSE))</f>
        <v>Восточно-Казахстанская область</v>
      </c>
      <c r="C83" s="529" t="str" cm="1">
        <f t="array" ref="C83">_xlfn.IFS(Content_!$D$7=1,VLOOKUP(Employees!$A83,Translation!$A:$S,Employees!C$1,FALSE),Content_!$D$7=2,VLOOKUP(Employees!$A83,Translation!$A:$S,Employees!C$1+6,FALSE),Content_!$D$7=3,VLOOKUP(Employees!$A83,Translation!$A:$S,Employees!C$1+12,FALSE))</f>
        <v>чел.</v>
      </c>
      <c r="D83" s="458">
        <v>615</v>
      </c>
      <c r="E83" s="458">
        <v>1579</v>
      </c>
      <c r="F83" s="458">
        <v>1457</v>
      </c>
      <c r="G83" s="460">
        <v>568</v>
      </c>
    </row>
    <row r="84" spans="1:7" ht="15.5">
      <c r="A84" s="355" t="s">
        <v>1780</v>
      </c>
      <c r="B84" s="542" t="str" cm="1">
        <f t="array" ref="B84">_xlfn.IFS(Content_!$D$7=1,VLOOKUP(Employees!$A84,Translation!$A:$S,Employees!B$1,FALSE),Content_!$D$7=2,VLOOKUP(Employees!$A84,Translation!$A:$S,Employees!B$1+6,FALSE),Content_!$D$7=3,VLOOKUP(Employees!$A84,Translation!$A:$S,Employees!B$1+12,FALSE))</f>
        <v>Южно-Казахстанская область (справочно, по примеру 2022 года)</v>
      </c>
      <c r="C84" s="529" t="str" cm="1">
        <f t="array" ref="C84">_xlfn.IFS(Content_!$D$7=1,VLOOKUP(Employees!$A84,Translation!$A:$S,Employees!C$1,FALSE),Content_!$D$7=2,VLOOKUP(Employees!$A84,Translation!$A:$S,Employees!C$1+6,FALSE),Content_!$D$7=3,VLOOKUP(Employees!$A84,Translation!$A:$S,Employees!C$1+12,FALSE))</f>
        <v>чел.</v>
      </c>
      <c r="D84" s="458">
        <v>237</v>
      </c>
      <c r="E84" s="458">
        <v>243</v>
      </c>
      <c r="F84" s="458">
        <v>0</v>
      </c>
      <c r="G84" s="460">
        <v>0</v>
      </c>
    </row>
    <row r="85" spans="1:7" ht="15.5">
      <c r="A85" s="355" t="s">
        <v>1781</v>
      </c>
      <c r="B85" s="542" t="str" cm="1">
        <f t="array" ref="B85">_xlfn.IFS(Content_!$D$7=1,VLOOKUP(Employees!$A85,Translation!$A:$S,Employees!B$1,FALSE),Content_!$D$7=2,VLOOKUP(Employees!$A85,Translation!$A:$S,Employees!B$1+6,FALSE),Content_!$D$7=3,VLOOKUP(Employees!$A85,Translation!$A:$S,Employees!B$1+12,FALSE))</f>
        <v>г.Астана</v>
      </c>
      <c r="C85" s="529" t="str" cm="1">
        <f t="array" ref="C85">_xlfn.IFS(Content_!$D$7=1,VLOOKUP(Employees!$A85,Translation!$A:$S,Employees!C$1,FALSE),Content_!$D$7=2,VLOOKUP(Employees!$A85,Translation!$A:$S,Employees!C$1+6,FALSE),Content_!$D$7=3,VLOOKUP(Employees!$A85,Translation!$A:$S,Employees!C$1+12,FALSE))</f>
        <v>чел.</v>
      </c>
      <c r="D85" s="458">
        <v>1433</v>
      </c>
      <c r="E85" s="458">
        <v>2425</v>
      </c>
      <c r="F85" s="458">
        <v>2670</v>
      </c>
      <c r="G85" s="460">
        <v>1625</v>
      </c>
    </row>
    <row r="86" spans="1:7" ht="15.5">
      <c r="A86" s="355" t="s">
        <v>1782</v>
      </c>
      <c r="B86" s="542" t="str" cm="1">
        <f t="array" ref="B86">_xlfn.IFS(Content_!$D$7=1,VLOOKUP(Employees!$A86,Translation!$A:$S,Employees!B$1,FALSE),Content_!$D$7=2,VLOOKUP(Employees!$A86,Translation!$A:$S,Employees!B$1+6,FALSE),Content_!$D$7=3,VLOOKUP(Employees!$A86,Translation!$A:$S,Employees!B$1+12,FALSE))</f>
        <v>г. Алматы</v>
      </c>
      <c r="C86" s="529" t="str" cm="1">
        <f t="array" ref="C86">_xlfn.IFS(Content_!$D$7=1,VLOOKUP(Employees!$A86,Translation!$A:$S,Employees!C$1,FALSE),Content_!$D$7=2,VLOOKUP(Employees!$A86,Translation!$A:$S,Employees!C$1+6,FALSE),Content_!$D$7=3,VLOOKUP(Employees!$A86,Translation!$A:$S,Employees!C$1+12,FALSE))</f>
        <v>чел.</v>
      </c>
      <c r="D86" s="458">
        <v>2042</v>
      </c>
      <c r="E86" s="458">
        <v>2759</v>
      </c>
      <c r="F86" s="458">
        <v>2133</v>
      </c>
      <c r="G86" s="460">
        <v>1639</v>
      </c>
    </row>
    <row r="87" spans="1:7" ht="15.5">
      <c r="A87" s="355" t="s">
        <v>1783</v>
      </c>
      <c r="B87" s="542" t="str" cm="1">
        <f t="array" ref="B87">_xlfn.IFS(Content_!$D$7=1,VLOOKUP(Employees!$A87,Translation!$A:$S,Employees!B$1,FALSE),Content_!$D$7=2,VLOOKUP(Employees!$A87,Translation!$A:$S,Employees!B$1+6,FALSE),Content_!$D$7=3,VLOOKUP(Employees!$A87,Translation!$A:$S,Employees!B$1+12,FALSE))</f>
        <v>г. Шымкент</v>
      </c>
      <c r="C87" s="529" t="str" cm="1">
        <f t="array" ref="C87">_xlfn.IFS(Content_!$D$7=1,VLOOKUP(Employees!$A87,Translation!$A:$S,Employees!C$1,FALSE),Content_!$D$7=2,VLOOKUP(Employees!$A87,Translation!$A:$S,Employees!C$1+6,FALSE),Content_!$D$7=3,VLOOKUP(Employees!$A87,Translation!$A:$S,Employees!C$1+12,FALSE))</f>
        <v>чел.</v>
      </c>
      <c r="D87" s="458">
        <v>170</v>
      </c>
      <c r="E87" s="458">
        <v>241</v>
      </c>
      <c r="F87" s="458">
        <v>409</v>
      </c>
      <c r="G87" s="460">
        <v>399</v>
      </c>
    </row>
    <row r="88" spans="1:7" ht="15.5">
      <c r="A88" s="355" t="s">
        <v>1784</v>
      </c>
      <c r="B88" s="542" t="str" cm="1">
        <f t="array" ref="B88">_xlfn.IFS(Content_!$D$7=1,VLOOKUP(Employees!$A88,Translation!$A:$S,Employees!B$1,FALSE),Content_!$D$7=2,VLOOKUP(Employees!$A88,Translation!$A:$S,Employees!B$1+6,FALSE),Content_!$D$7=3,VLOOKUP(Employees!$A88,Translation!$A:$S,Employees!B$1+12,FALSE))</f>
        <v>Прочие области (справочно, по примеру 2022 года)</v>
      </c>
      <c r="C88" s="529" t="str" cm="1">
        <f t="array" ref="C88">_xlfn.IFS(Content_!$D$7=1,VLOOKUP(Employees!$A88,Translation!$A:$S,Employees!C$1,FALSE),Content_!$D$7=2,VLOOKUP(Employees!$A88,Translation!$A:$S,Employees!C$1+6,FALSE),Content_!$D$7=3,VLOOKUP(Employees!$A88,Translation!$A:$S,Employees!C$1+12,FALSE))</f>
        <v>чел.</v>
      </c>
      <c r="D88" s="458">
        <v>0</v>
      </c>
      <c r="E88" s="458">
        <v>0</v>
      </c>
      <c r="F88" s="458">
        <v>0</v>
      </c>
      <c r="G88" s="460">
        <v>98</v>
      </c>
    </row>
    <row r="89" spans="1:7" ht="15.5">
      <c r="A89" s="355" t="s">
        <v>1785</v>
      </c>
      <c r="B89" s="545" t="str" cm="1">
        <f t="array" ref="B89">_xlfn.IFS(Content_!$D$7=1,VLOOKUP(Employees!$A89,Translation!$A:$S,Employees!B$1,FALSE),Content_!$D$7=2,VLOOKUP(Employees!$A89,Translation!$A:$S,Employees!B$1+6,FALSE),Content_!$D$7=3,VLOOKUP(Employees!$A89,Translation!$A:$S,Employees!B$1+12,FALSE))</f>
        <v>За пределами Республики Казахстан</v>
      </c>
      <c r="C89" s="531" t="str" cm="1">
        <f t="array" ref="C89">_xlfn.IFS(Content_!$D$7=1,VLOOKUP(Employees!$A89,Translation!$A:$S,Employees!C$1,FALSE),Content_!$D$7=2,VLOOKUP(Employees!$A89,Translation!$A:$S,Employees!C$1+6,FALSE),Content_!$D$7=3,VLOOKUP(Employees!$A89,Translation!$A:$S,Employees!C$1+12,FALSE))</f>
        <v>чел.</v>
      </c>
      <c r="D89" s="462">
        <v>473</v>
      </c>
      <c r="E89" s="462">
        <v>422</v>
      </c>
      <c r="F89" s="462">
        <v>293</v>
      </c>
      <c r="G89" s="456">
        <v>321</v>
      </c>
    </row>
    <row r="90" spans="1:1" ht="15.5">
      <c r="A90" s="355" t="s">
        <v>1786</v>
      </c>
    </row>
    <row r="91" spans="1:3" ht="15.5">
      <c r="A91" s="355" t="s">
        <v>1787</v>
      </c>
      <c r="B91" s="546" t="str" cm="1">
        <f t="array" ref="B91">_xlfn.IFS(Content_!$D$7=1,VLOOKUP(Employees!$A91,Translation!$A:$S,Employees!B$1,FALSE),Content_!$D$7=2,VLOOKUP(Employees!$A91,Translation!$A:$S,Employees!B$1+6,FALSE),Content_!$D$7=3,VLOOKUP(Employees!$A91,Translation!$A:$S,Employees!B$1+12,FALSE))</f>
        <v>* (на период отпусков по беременности и родам и по уходу за ребенком, учебный отпуск и др.)</v>
      </c>
      <c r="C91" s="423"/>
    </row>
    <row r="92" spans="1:1" ht="15.5">
      <c r="A92" s="355" t="s">
        <v>1788</v>
      </c>
    </row>
    <row r="93" spans="1:7" ht="15.5">
      <c r="A93" s="355" t="s">
        <v>1789</v>
      </c>
      <c r="B93" s="517" t="str" cm="1">
        <f t="array" ref="B93">_xlfn.IFS(Content_!$D$7=1,VLOOKUP(Employees!$A93,Translation!$A:$S,Employees!B$1,FALSE),Content_!$D$7=2,VLOOKUP(Employees!$A93,Translation!$A:$S,Employees!B$1+6,FALSE),Content_!$D$7=3,VLOOKUP(Employees!$A93,Translation!$A:$S,Employees!B$1+12,FALSE))</f>
        <v>GRI 2-7</v>
      </c>
      <c r="C93" s="439" t="str" cm="1">
        <f t="array" ref="C93">_xlfn.IFS(Content_!$D$7=1,VLOOKUP(Employees!$A93,Translation!$A:$S,Employees!C$1,FALSE),Content_!$D$7=2,VLOOKUP(Employees!$A93,Translation!$A:$S,Employees!C$1+6,FALSE),Content_!$D$7=3,VLOOKUP(Employees!$A93,Translation!$A:$S,Employees!C$1+12,FALSE))</f>
        <v>Единица измерения</v>
      </c>
      <c r="D93" s="532">
        <v>2020</v>
      </c>
      <c r="E93" s="361">
        <v>2021</v>
      </c>
      <c r="F93" s="547">
        <v>2022</v>
      </c>
      <c r="G93" s="547">
        <v>2023</v>
      </c>
    </row>
    <row r="94" spans="1:7" ht="15.5">
      <c r="A94" s="355" t="s">
        <v>1790</v>
      </c>
      <c r="B94" s="548" t="str" cm="1">
        <f t="array" ref="B94">_xlfn.IFS(Content_!$D$7=1,VLOOKUP(Employees!$A94,Translation!$A:$S,Employees!B$1,FALSE),Content_!$D$7=2,VLOOKUP(Employees!$A94,Translation!$A:$S,Employees!B$1+6,FALSE),Content_!$D$7=3,VLOOKUP(Employees!$A94,Translation!$A:$S,Employees!B$1+12,FALSE))</f>
        <v>Списочная численность работников на конец года</v>
      </c>
      <c r="C94" s="489" t="str" cm="1">
        <f t="array" ref="C94">_xlfn.IFS(Content_!$D$7=1,VLOOKUP(Employees!$A94,Translation!$A:$S,Employees!C$1,FALSE),Content_!$D$7=2,VLOOKUP(Employees!$A94,Translation!$A:$S,Employees!C$1+6,FALSE),Content_!$D$7=3,VLOOKUP(Employees!$A94,Translation!$A:$S,Employees!C$1+12,FALSE))</f>
        <v>чел.</v>
      </c>
      <c r="D94" s="445">
        <v>270068</v>
      </c>
      <c r="E94" s="445">
        <v>259279</v>
      </c>
      <c r="F94" s="445">
        <v>261839.90000000002</v>
      </c>
      <c r="G94" s="520">
        <v>267814</v>
      </c>
    </row>
    <row r="95" spans="1:7" ht="15.5">
      <c r="A95" s="355" t="s">
        <v>1791</v>
      </c>
      <c r="B95" s="535" t="str" cm="1">
        <f t="array" ref="B95">_xlfn.IFS(Content_!$D$7=1,VLOOKUP(Employees!$A95,Translation!$A:$S,Employees!B$1,FALSE),Content_!$D$7=2,VLOOKUP(Employees!$A95,Translation!$A:$S,Employees!B$1+6,FALSE),Content_!$D$7=3,VLOOKUP(Employees!$A95,Translation!$A:$S,Employees!B$1+12,FALSE))</f>
        <v>по времени работы:</v>
      </c>
      <c r="C95" s="549"/>
      <c r="D95" s="537"/>
      <c r="E95" s="537"/>
      <c r="F95" s="537"/>
      <c r="G95" s="537"/>
    </row>
    <row r="96" spans="1:7" ht="15.5">
      <c r="A96" s="355" t="s">
        <v>1792</v>
      </c>
      <c r="B96" s="538" t="str" cm="1">
        <f t="array" ref="B96">_xlfn.IFS(Content_!$D$7=1,VLOOKUP(Employees!$A96,Translation!$A:$S,Employees!B$1,FALSE),Content_!$D$7=2,VLOOKUP(Employees!$A96,Translation!$A:$S,Employees!B$1+6,FALSE),Content_!$D$7=3,VLOOKUP(Employees!$A96,Translation!$A:$S,Employees!B$1+12,FALSE))</f>
        <v>Полный рабочий день</v>
      </c>
      <c r="C96" s="540" t="str" cm="1">
        <f t="array" ref="C96">_xlfn.IFS(Content_!$D$7=1,VLOOKUP(Employees!$A96,Translation!$A:$S,Employees!C$1,FALSE),Content_!$D$7=2,VLOOKUP(Employees!$A96,Translation!$A:$S,Employees!C$1+6,FALSE),Content_!$D$7=3,VLOOKUP(Employees!$A96,Translation!$A:$S,Employees!C$1+12,FALSE))</f>
        <v>чел.</v>
      </c>
      <c r="D96" s="487">
        <v>217297</v>
      </c>
      <c r="E96" s="487">
        <v>202989</v>
      </c>
      <c r="F96" s="487">
        <v>209611</v>
      </c>
      <c r="G96" s="488">
        <v>260685</v>
      </c>
    </row>
    <row r="97" spans="1:7" ht="15.5">
      <c r="A97" s="355" t="s">
        <v>1793</v>
      </c>
      <c r="B97" s="550" t="str" cm="1">
        <f t="array" ref="B97">_xlfn.IFS(Content_!$D$7=1,VLOOKUP(Employees!$A97,Translation!$A:$S,Employees!B$1,FALSE),Content_!$D$7=2,VLOOKUP(Employees!$A97,Translation!$A:$S,Employees!B$1+6,FALSE),Content_!$D$7=3,VLOOKUP(Employees!$A97,Translation!$A:$S,Employees!B$1+12,FALSE))</f>
        <v>Неполный рабочий день</v>
      </c>
      <c r="C97" s="489" t="str" cm="1">
        <f t="array" ref="C97">_xlfn.IFS(Content_!$D$7=1,VLOOKUP(Employees!$A97,Translation!$A:$S,Employees!C$1,FALSE),Content_!$D$7=2,VLOOKUP(Employees!$A97,Translation!$A:$S,Employees!C$1+6,FALSE),Content_!$D$7=3,VLOOKUP(Employees!$A97,Translation!$A:$S,Employees!C$1+12,FALSE))</f>
        <v>чел.</v>
      </c>
      <c r="D97" s="490">
        <v>7809</v>
      </c>
      <c r="E97" s="490">
        <v>11510</v>
      </c>
      <c r="F97" s="490">
        <v>6465</v>
      </c>
      <c r="G97" s="447">
        <v>7129</v>
      </c>
    </row>
    <row r="98" spans="1:7" ht="15.5">
      <c r="A98" s="355" t="s">
        <v>1794</v>
      </c>
      <c r="B98" s="551"/>
      <c r="C98" s="499"/>
      <c r="D98" s="552"/>
      <c r="E98" s="552"/>
      <c r="F98" s="552"/>
      <c r="G98" s="552"/>
    </row>
    <row r="99" spans="1:7" ht="15.5">
      <c r="A99" s="355" t="s">
        <v>1795</v>
      </c>
      <c r="B99" s="517" t="str" cm="1">
        <f t="array" ref="B99">_xlfn.IFS(Content_!$D$7=1,VLOOKUP(Employees!$A99,Translation!$A:$S,Employees!B$1,FALSE),Content_!$D$7=2,VLOOKUP(Employees!$A99,Translation!$A:$S,Employees!B$1+6,FALSE),Content_!$D$7=3,VLOOKUP(Employees!$A99,Translation!$A:$S,Employees!B$1+12,FALSE))</f>
        <v>GRI 401-1</v>
      </c>
      <c r="C99" s="439" t="str" cm="1">
        <f t="array" ref="C99">_xlfn.IFS(Content_!$D$7=1,VLOOKUP(Employees!$A99,Translation!$A:$S,Employees!C$1,FALSE),Content_!$D$7=2,VLOOKUP(Employees!$A99,Translation!$A:$S,Employees!C$1+6,FALSE),Content_!$D$7=3,VLOOKUP(Employees!$A99,Translation!$A:$S,Employees!C$1+12,FALSE))</f>
        <v>Единица измерения</v>
      </c>
      <c r="D99" s="532">
        <v>2020</v>
      </c>
      <c r="E99" s="361">
        <v>2021</v>
      </c>
      <c r="F99" s="547">
        <v>2022</v>
      </c>
      <c r="G99" s="547">
        <v>2023</v>
      </c>
    </row>
    <row r="100" spans="1:7" ht="15.5">
      <c r="A100" s="355" t="s">
        <v>1796</v>
      </c>
      <c r="B100" s="514" t="str" cm="1">
        <f t="array" ref="B100">_xlfn.IFS(Content_!$D$7=1,VLOOKUP(Employees!$A100,Translation!$A:$S,Employees!B$1,FALSE),Content_!$D$7=2,VLOOKUP(Employees!$A100,Translation!$A:$S,Employees!B$1+6,FALSE),Content_!$D$7=3,VLOOKUP(Employees!$A100,Translation!$A:$S,Employees!B$1+12,FALSE))</f>
        <v>Текучесть кадров</v>
      </c>
      <c r="C100" s="553" t="str" cm="1">
        <f t="array" ref="C100">_xlfn.IFS(Content_!$D$7=1,VLOOKUP(Employees!$A100,Translation!$A:$S,Employees!C$1,FALSE),Content_!$D$7=2,VLOOKUP(Employees!$A100,Translation!$A:$S,Employees!C$1+6,FALSE),Content_!$D$7=3,VLOOKUP(Employees!$A100,Translation!$A:$S,Employees!C$1+12,FALSE))</f>
        <v>%</v>
      </c>
      <c r="D100" s="445">
        <v>9</v>
      </c>
      <c r="E100" s="445">
        <v>12</v>
      </c>
      <c r="F100" s="445">
        <v>11</v>
      </c>
      <c r="G100" s="520">
        <v>12</v>
      </c>
    </row>
    <row r="101" spans="1:7" ht="15.5">
      <c r="A101" s="355" t="s">
        <v>1797</v>
      </c>
      <c r="B101" s="554" t="str" cm="1">
        <f t="array" ref="B101">_xlfn.IFS(Content_!$D$7=1,VLOOKUP(Employees!$A101,Translation!$A:$S,Employees!B$1,FALSE),Content_!$D$7=2,VLOOKUP(Employees!$A101,Translation!$A:$S,Employees!B$1+6,FALSE),Content_!$D$7=3,VLOOKUP(Employees!$A101,Translation!$A:$S,Employees!B$1+12,FALSE))</f>
        <v>по полу</v>
      </c>
      <c r="C101" s="470"/>
      <c r="D101" s="555"/>
      <c r="E101" s="555"/>
      <c r="F101" s="555"/>
      <c r="G101" s="555"/>
    </row>
    <row r="102" spans="1:7" ht="15.5">
      <c r="A102" s="355" t="s">
        <v>1798</v>
      </c>
      <c r="B102" s="556" t="str" cm="1">
        <f t="array" ref="B102">_xlfn.IFS(Content_!$D$7=1,VLOOKUP(Employees!$A102,Translation!$A:$S,Employees!B$1,FALSE),Content_!$D$7=2,VLOOKUP(Employees!$A102,Translation!$A:$S,Employees!B$1+6,FALSE),Content_!$D$7=3,VLOOKUP(Employees!$A102,Translation!$A:$S,Employees!B$1+12,FALSE))</f>
        <v>Мужчины</v>
      </c>
      <c r="C102" s="529" t="str" cm="1">
        <f t="array" ref="C102">_xlfn.IFS(Content_!$D$7=1,VLOOKUP(Employees!$A102,Translation!$A:$S,Employees!C$1,FALSE),Content_!$D$7=2,VLOOKUP(Employees!$A102,Translation!$A:$S,Employees!C$1+6,FALSE),Content_!$D$7=3,VLOOKUP(Employees!$A102,Translation!$A:$S,Employees!C$1+12,FALSE))</f>
        <v>%</v>
      </c>
      <c r="D102" s="450">
        <v>8</v>
      </c>
      <c r="E102" s="450">
        <v>12</v>
      </c>
      <c r="F102" s="450">
        <v>11</v>
      </c>
      <c r="G102" s="452">
        <v>11</v>
      </c>
    </row>
    <row r="103" spans="1:7" ht="15.5">
      <c r="A103" s="355" t="s">
        <v>1799</v>
      </c>
      <c r="B103" s="557" t="str" cm="1">
        <f t="array" ref="B103">_xlfn.IFS(Content_!$D$7=1,VLOOKUP(Employees!$A103,Translation!$A:$S,Employees!B$1,FALSE),Content_!$D$7=2,VLOOKUP(Employees!$A103,Translation!$A:$S,Employees!B$1+6,FALSE),Content_!$D$7=3,VLOOKUP(Employees!$A103,Translation!$A:$S,Employees!B$1+12,FALSE))</f>
        <v>Женщины</v>
      </c>
      <c r="C103" s="529" t="str" cm="1">
        <f t="array" ref="C103">_xlfn.IFS(Content_!$D$7=1,VLOOKUP(Employees!$A103,Translation!$A:$S,Employees!C$1,FALSE),Content_!$D$7=2,VLOOKUP(Employees!$A103,Translation!$A:$S,Employees!C$1+6,FALSE),Content_!$D$7=3,VLOOKUP(Employees!$A103,Translation!$A:$S,Employees!C$1+12,FALSE))</f>
        <v>%</v>
      </c>
      <c r="D103" s="462">
        <v>10</v>
      </c>
      <c r="E103" s="462">
        <v>13</v>
      </c>
      <c r="F103" s="462">
        <v>11</v>
      </c>
      <c r="G103" s="456">
        <v>13</v>
      </c>
    </row>
    <row r="104" spans="1:7" ht="15.5">
      <c r="A104" s="355" t="s">
        <v>1800</v>
      </c>
      <c r="B104" s="558" t="str" cm="1">
        <f t="array" ref="B104">_xlfn.IFS(Content_!$D$7=1,VLOOKUP(Employees!$A104,Translation!$A:$S,Employees!B$1,FALSE),Content_!$D$7=2,VLOOKUP(Employees!$A104,Translation!$A:$S,Employees!B$1+6,FALSE),Content_!$D$7=3,VLOOKUP(Employees!$A104,Translation!$A:$S,Employees!B$1+12,FALSE))</f>
        <v>по возрасту</v>
      </c>
      <c r="C104" s="470"/>
      <c r="D104" s="559"/>
      <c r="E104" s="559"/>
      <c r="F104" s="559"/>
      <c r="G104" s="560"/>
    </row>
    <row r="105" spans="1:7" ht="15.5">
      <c r="A105" s="355" t="s">
        <v>1801</v>
      </c>
      <c r="B105" s="556" t="str" cm="1">
        <f t="array" ref="B105">_xlfn.IFS(Content_!$D$7=1,VLOOKUP(Employees!$A105,Translation!$A:$S,Employees!B$1,FALSE),Content_!$D$7=2,VLOOKUP(Employees!$A105,Translation!$A:$S,Employees!B$1+6,FALSE),Content_!$D$7=3,VLOOKUP(Employees!$A105,Translation!$A:$S,Employees!B$1+12,FALSE))</f>
        <v>До 30</v>
      </c>
      <c r="C105" s="529" t="str" cm="1">
        <f t="array" ref="C105">_xlfn.IFS(Content_!$D$7=1,VLOOKUP(Employees!$A105,Translation!$A:$S,Employees!C$1,FALSE),Content_!$D$7=2,VLOOKUP(Employees!$A105,Translation!$A:$S,Employees!C$1+6,FALSE),Content_!$D$7=3,VLOOKUP(Employees!$A105,Translation!$A:$S,Employees!C$1+12,FALSE))</f>
        <v>%</v>
      </c>
      <c r="D105" s="450">
        <v>12</v>
      </c>
      <c r="E105" s="450">
        <v>20</v>
      </c>
      <c r="F105" s="450">
        <v>18</v>
      </c>
      <c r="G105" s="452">
        <v>19</v>
      </c>
    </row>
    <row r="106" spans="1:7" ht="15.5">
      <c r="A106" s="355" t="s">
        <v>1802</v>
      </c>
      <c r="B106" s="528" t="str" cm="1">
        <f t="array" ref="B106">_xlfn.IFS(Content_!$D$7=1,VLOOKUP(Employees!$A106,Translation!$A:$S,Employees!B$1,FALSE),Content_!$D$7=2,VLOOKUP(Employees!$A106,Translation!$A:$S,Employees!B$1+6,FALSE),Content_!$D$7=3,VLOOKUP(Employees!$A106,Translation!$A:$S,Employees!B$1+12,FALSE))</f>
        <v>30-50</v>
      </c>
      <c r="C106" s="529" t="str" cm="1">
        <f t="array" ref="C106">_xlfn.IFS(Content_!$D$7=1,VLOOKUP(Employees!$A106,Translation!$A:$S,Employees!C$1,FALSE),Content_!$D$7=2,VLOOKUP(Employees!$A106,Translation!$A:$S,Employees!C$1+6,FALSE),Content_!$D$7=3,VLOOKUP(Employees!$A106,Translation!$A:$S,Employees!C$1+12,FALSE))</f>
        <v>%</v>
      </c>
      <c r="D106" s="458">
        <v>8</v>
      </c>
      <c r="E106" s="458">
        <v>12</v>
      </c>
      <c r="F106" s="458">
        <v>10</v>
      </c>
      <c r="G106" s="460">
        <v>11</v>
      </c>
    </row>
    <row r="107" spans="1:7" ht="15.5">
      <c r="A107" s="355" t="s">
        <v>1803</v>
      </c>
      <c r="B107" s="557" t="str" cm="1">
        <f t="array" ref="B107">_xlfn.IFS(Content_!$D$7=1,VLOOKUP(Employees!$A107,Translation!$A:$S,Employees!B$1,FALSE),Content_!$D$7=2,VLOOKUP(Employees!$A107,Translation!$A:$S,Employees!B$1+6,FALSE),Content_!$D$7=3,VLOOKUP(Employees!$A107,Translation!$A:$S,Employees!B$1+12,FALSE))</f>
        <v>Страше 50</v>
      </c>
      <c r="C107" s="531" t="str" cm="1">
        <f t="array" ref="C107">_xlfn.IFS(Content_!$D$7=1,VLOOKUP(Employees!$A107,Translation!$A:$S,Employees!C$1,FALSE),Content_!$D$7=2,VLOOKUP(Employees!$A107,Translation!$A:$S,Employees!C$1+6,FALSE),Content_!$D$7=3,VLOOKUP(Employees!$A107,Translation!$A:$S,Employees!C$1+12,FALSE))</f>
        <v>%</v>
      </c>
      <c r="D107" s="462">
        <v>8</v>
      </c>
      <c r="E107" s="462">
        <v>7</v>
      </c>
      <c r="F107" s="462">
        <v>9</v>
      </c>
      <c r="G107" s="456">
        <v>10</v>
      </c>
    </row>
    <row r="108" spans="1:7" ht="15.5">
      <c r="A108" s="355" t="s">
        <v>1804</v>
      </c>
      <c r="B108" s="561"/>
      <c r="C108" s="562"/>
      <c r="D108" s="563"/>
      <c r="E108" s="563"/>
      <c r="F108" s="563"/>
      <c r="G108" s="564"/>
    </row>
    <row r="109" spans="1:7" ht="15.5">
      <c r="A109" s="355" t="s">
        <v>1805</v>
      </c>
      <c r="B109" s="517" t="str" cm="1">
        <f t="array" ref="B109">_xlfn.IFS(Content_!$D$7=1,VLOOKUP(Employees!$A109,Translation!$A:$S,Employees!B$1,FALSE),Content_!$D$7=2,VLOOKUP(Employees!$A109,Translation!$A:$S,Employees!B$1+6,FALSE),Content_!$D$7=3,VLOOKUP(Employees!$A109,Translation!$A:$S,Employees!B$1+12,FALSE))</f>
        <v>GRI 401-1</v>
      </c>
      <c r="C109" s="439" t="str" cm="1">
        <f t="array" ref="C109">_xlfn.IFS(Content_!$D$7=1,VLOOKUP(Employees!$A109,Translation!$A:$S,Employees!C$1,FALSE),Content_!$D$7=2,VLOOKUP(Employees!$A109,Translation!$A:$S,Employees!C$1+6,FALSE),Content_!$D$7=3,VLOOKUP(Employees!$A109,Translation!$A:$S,Employees!C$1+12,FALSE))</f>
        <v>Единица измерения</v>
      </c>
      <c r="D109" s="532">
        <v>2020</v>
      </c>
      <c r="E109" s="361">
        <v>2021</v>
      </c>
      <c r="F109" s="547">
        <v>2022</v>
      </c>
      <c r="G109" s="547">
        <v>2023</v>
      </c>
    </row>
    <row r="110" spans="1:7" ht="15.5">
      <c r="A110" s="355" t="s">
        <v>1806</v>
      </c>
      <c r="B110" s="565" t="str" cm="1">
        <f t="array" ref="B110">_xlfn.IFS(Content_!$D$7=1,VLOOKUP(Employees!$A110,Translation!$A:$S,Employees!B$1,FALSE),Content_!$D$7=2,VLOOKUP(Employees!$A110,Translation!$A:$S,Employees!B$1+6,FALSE),Content_!$D$7=3,VLOOKUP(Employees!$A110,Translation!$A:$S,Employees!B$1+12,FALSE))</f>
        <v>Новые работники, принятые в отчетном году</v>
      </c>
      <c r="C110" s="444" t="str" cm="1">
        <f t="array" ref="C110">_xlfn.IFS(Content_!$D$7=1,VLOOKUP(Employees!$A110,Translation!$A:$S,Employees!C$1,FALSE),Content_!$D$7=2,VLOOKUP(Employees!$A110,Translation!$A:$S,Employees!C$1+6,FALSE),Content_!$D$7=3,VLOOKUP(Employees!$A110,Translation!$A:$S,Employees!C$1+12,FALSE))</f>
        <v>чел.</v>
      </c>
      <c r="D110" s="445">
        <v>26992</v>
      </c>
      <c r="E110" s="445">
        <v>31140</v>
      </c>
      <c r="F110" s="445">
        <v>38488</v>
      </c>
      <c r="G110" s="520">
        <v>41075</v>
      </c>
    </row>
    <row r="111" spans="1:6" ht="15.5">
      <c r="A111" s="355" t="s">
        <v>1807</v>
      </c>
      <c r="B111" s="566"/>
      <c r="C111" s="567"/>
      <c r="D111" s="568"/>
      <c r="E111" s="568"/>
      <c r="F111" s="568"/>
    </row>
    <row r="112" spans="1:7" ht="46.5">
      <c r="A112" s="355" t="s">
        <v>1808</v>
      </c>
      <c r="B112" s="569" t="str" cm="1">
        <f t="array" ref="B112">_xlfn.IFS(Content_!$D$7=1,VLOOKUP(Employees!$A112,Translation!$A:$S,Employees!B$1,FALSE),Content_!$D$7=2,VLOOKUP(Employees!$A112,Translation!$A:$S,Employees!B$1+6,FALSE),Content_!$D$7=3,VLOOKUP(Employees!$A112,Translation!$A:$S,Employees!B$1+12,FALSE))</f>
        <v>GRI 2-7, GRI 401-1</v>
      </c>
      <c r="C112" s="570" t="str" cm="1">
        <f t="array" ref="C112">_xlfn.IFS(Content_!$D$7=1,VLOOKUP(Employees!$A112,Translation!$A:$S,Employees!C$1,FALSE),Content_!$D$7=2,VLOOKUP(Employees!$A112,Translation!$A:$S,Employees!C$1+6,FALSE),Content_!$D$7=3,VLOOKUP(Employees!$A112,Translation!$A:$S,Employees!C$1+12,FALSE))</f>
        <v>Единица измерения</v>
      </c>
      <c r="D112" s="439" t="str" cm="1">
        <f t="array" ref="D112">_xlfn.IFS(Content_!$D$7=1,VLOOKUP(Employees!$A112,Translation!$A:$S,Employees!D$1,FALSE),Content_!$D$7=2,VLOOKUP(Employees!$A112,Translation!$A:$S,Employees!D$1+6,FALSE),Content_!$D$7=3,VLOOKUP(Employees!$A112,Translation!$A:$S,Employees!D$1+12,FALSE))</f>
        <v>Полный рабочий день, чел.</v>
      </c>
      <c r="E112" s="439" t="str" cm="1">
        <f t="array" ref="E112">_xlfn.IFS(Content_!$D$7=1,VLOOKUP(Employees!$A112,Translation!$A:$S,Employees!E$1,FALSE),Content_!$D$7=2,VLOOKUP(Employees!$A112,Translation!$A:$S,Employees!E$1+6,FALSE),Content_!$D$7=3,VLOOKUP(Employees!$A112,Translation!$A:$S,Employees!E$1+12,FALSE))</f>
        <v>Неполный рабочий день, чел.</v>
      </c>
      <c r="F112" s="439" t="str" cm="1">
        <f t="array" ref="F112">_xlfn.IFS(Content_!$D$7=1,VLOOKUP(Employees!$A112,Translation!$A:$S,Employees!F$1,FALSE),Content_!$D$7=2,VLOOKUP(Employees!$A112,Translation!$A:$S,Employees!F$1+6,FALSE),Content_!$D$7=3,VLOOKUP(Employees!$A112,Translation!$A:$S,Employees!F$1+12,FALSE))</f>
        <v>Текучесть кадров, %</v>
      </c>
      <c r="G112" s="439" t="str" cm="1">
        <f t="array" ref="G112">_xlfn.IFS(Content_!$D$7=1,VLOOKUP(Employees!$A112,Translation!$A:$S,Employees!G$1,FALSE),Content_!$D$7=2,VLOOKUP(Employees!$A112,Translation!$A:$S,Employees!G$1+6,FALSE),Content_!$D$7=3,VLOOKUP(Employees!$A112,Translation!$A:$S,Employees!G$1+12,FALSE))</f>
        <v>Новые работники, принятые в отчетном году, чел.</v>
      </c>
    </row>
    <row r="113" spans="1:7" ht="15.5">
      <c r="A113" s="355" t="s">
        <v>1809</v>
      </c>
      <c r="B113" s="571" t="str" cm="1">
        <f t="array" ref="B113">_xlfn.IFS(Content_!$D$7=1,VLOOKUP(Employees!$A113,Translation!$A:$S,Employees!B$1,FALSE),Content_!$D$7=2,VLOOKUP(Employees!$A113,Translation!$A:$S,Employees!B$1+6,FALSE),Content_!$D$7=3,VLOOKUP(Employees!$A113,Translation!$A:$S,Employees!B$1+12,FALSE))</f>
        <v>Штатные работники по регионам (2023 г.)</v>
      </c>
      <c r="C113" s="572"/>
      <c r="D113" s="573"/>
      <c r="E113" s="573"/>
      <c r="F113" s="573"/>
      <c r="G113" s="573"/>
    </row>
    <row r="114" spans="1:7" ht="15.5">
      <c r="A114" s="355" t="s">
        <v>1810</v>
      </c>
      <c r="B114" s="574" t="str" cm="1">
        <f t="array" ref="B114">_xlfn.IFS(Content_!$D$7=1,VLOOKUP(Employees!$A114,Translation!$A:$S,Employees!B$1,FALSE),Content_!$D$7=2,VLOOKUP(Employees!$A114,Translation!$A:$S,Employees!B$1+6,FALSE),Content_!$D$7=3,VLOOKUP(Employees!$A114,Translation!$A:$S,Employees!B$1+12,FALSE))</f>
        <v>Республика Казахстан</v>
      </c>
      <c r="C114" s="529" t="str" cm="1">
        <f t="array" ref="C114">_xlfn.IFS(Content_!$D$7=1,VLOOKUP(Employees!$A114,Translation!$A:$S,Employees!C$1,FALSE),Content_!$D$7=2,VLOOKUP(Employees!$A114,Translation!$A:$S,Employees!C$1+6,FALSE),Content_!$D$7=3,VLOOKUP(Employees!$A114,Translation!$A:$S,Employees!C$1+12,FALSE))</f>
        <v>чел. или %</v>
      </c>
      <c r="D114" s="452">
        <v>252505</v>
      </c>
      <c r="E114" s="452">
        <v>7028</v>
      </c>
      <c r="F114" s="452">
        <v>11.802352687326852</v>
      </c>
      <c r="G114" s="452">
        <v>39766</v>
      </c>
    </row>
    <row r="115" spans="1:7" ht="15.5">
      <c r="A115" s="355" t="s">
        <v>1811</v>
      </c>
      <c r="B115" s="575" t="str" cm="1">
        <f t="array" ref="B115">_xlfn.IFS(Content_!$D$7=1,VLOOKUP(Employees!$A115,Translation!$A:$S,Employees!B$1,FALSE),Content_!$D$7=2,VLOOKUP(Employees!$A115,Translation!$A:$S,Employees!B$1+6,FALSE),Content_!$D$7=3,VLOOKUP(Employees!$A115,Translation!$A:$S,Employees!B$1+12,FALSE))</f>
        <v>Абайская  область</v>
      </c>
      <c r="C115" s="529" t="str" cm="1">
        <f t="array" ref="C115">_xlfn.IFS(Content_!$D$7=1,VLOOKUP(Employees!$A115,Translation!$A:$S,Employees!C$1,FALSE),Content_!$D$7=2,VLOOKUP(Employees!$A115,Translation!$A:$S,Employees!C$1+6,FALSE),Content_!$D$7=3,VLOOKUP(Employees!$A115,Translation!$A:$S,Employees!C$1+12,FALSE))</f>
        <v>чел. или %</v>
      </c>
      <c r="D115" s="460">
        <v>5672</v>
      </c>
      <c r="E115" s="460">
        <v>246</v>
      </c>
      <c r="F115" s="460">
        <v>9.51334910442717</v>
      </c>
      <c r="G115" s="460">
        <v>743</v>
      </c>
    </row>
    <row r="116" spans="1:7" ht="15.5">
      <c r="A116" s="355" t="s">
        <v>1812</v>
      </c>
      <c r="B116" s="575" t="str" cm="1">
        <f t="array" ref="B116">_xlfn.IFS(Content_!$D$7=1,VLOOKUP(Employees!$A116,Translation!$A:$S,Employees!B$1,FALSE),Content_!$D$7=2,VLOOKUP(Employees!$A116,Translation!$A:$S,Employees!B$1+6,FALSE),Content_!$D$7=3,VLOOKUP(Employees!$A116,Translation!$A:$S,Employees!B$1+12,FALSE))</f>
        <v>Акмолинская область</v>
      </c>
      <c r="C116" s="529" t="str" cm="1">
        <f t="array" ref="C116">_xlfn.IFS(Content_!$D$7=1,VLOOKUP(Employees!$A116,Translation!$A:$S,Employees!C$1,FALSE),Content_!$D$7=2,VLOOKUP(Employees!$A116,Translation!$A:$S,Employees!C$1+6,FALSE),Content_!$D$7=3,VLOOKUP(Employees!$A116,Translation!$A:$S,Employees!C$1+12,FALSE))</f>
        <v>чел. или %</v>
      </c>
      <c r="D116" s="460">
        <v>10453</v>
      </c>
      <c r="E116" s="460">
        <v>363</v>
      </c>
      <c r="F116" s="460">
        <v>12.592455621301776</v>
      </c>
      <c r="G116" s="460">
        <v>1769</v>
      </c>
    </row>
    <row r="117" spans="1:7" ht="15.5">
      <c r="A117" s="355" t="s">
        <v>1813</v>
      </c>
      <c r="B117" s="575" t="str" cm="1">
        <f t="array" ref="B117">_xlfn.IFS(Content_!$D$7=1,VLOOKUP(Employees!$A117,Translation!$A:$S,Employees!B$1,FALSE),Content_!$D$7=2,VLOOKUP(Employees!$A117,Translation!$A:$S,Employees!B$1+6,FALSE),Content_!$D$7=3,VLOOKUP(Employees!$A117,Translation!$A:$S,Employees!B$1+12,FALSE))</f>
        <v>Актюбинская область</v>
      </c>
      <c r="C117" s="529" t="str" cm="1">
        <f t="array" ref="C117">_xlfn.IFS(Content_!$D$7=1,VLOOKUP(Employees!$A117,Translation!$A:$S,Employees!C$1,FALSE),Content_!$D$7=2,VLOOKUP(Employees!$A117,Translation!$A:$S,Employees!C$1+6,FALSE),Content_!$D$7=3,VLOOKUP(Employees!$A117,Translation!$A:$S,Employees!C$1+12,FALSE))</f>
        <v>чел. или %</v>
      </c>
      <c r="D117" s="460">
        <v>15757</v>
      </c>
      <c r="E117" s="460">
        <v>315</v>
      </c>
      <c r="F117" s="460">
        <v>8.754355400696864</v>
      </c>
      <c r="G117" s="460">
        <v>1762</v>
      </c>
    </row>
    <row r="118" spans="1:7" ht="15.5">
      <c r="A118" s="355" t="s">
        <v>1814</v>
      </c>
      <c r="B118" s="575" t="str" cm="1">
        <f t="array" ref="B118">_xlfn.IFS(Content_!$D$7=1,VLOOKUP(Employees!$A118,Translation!$A:$S,Employees!B$1,FALSE),Content_!$D$7=2,VLOOKUP(Employees!$A118,Translation!$A:$S,Employees!B$1+6,FALSE),Content_!$D$7=3,VLOOKUP(Employees!$A118,Translation!$A:$S,Employees!B$1+12,FALSE))</f>
        <v>Алматинская область</v>
      </c>
      <c r="C118" s="529" t="str" cm="1">
        <f t="array" ref="C118">_xlfn.IFS(Content_!$D$7=1,VLOOKUP(Employees!$A118,Translation!$A:$S,Employees!C$1,FALSE),Content_!$D$7=2,VLOOKUP(Employees!$A118,Translation!$A:$S,Employees!C$1+6,FALSE),Content_!$D$7=3,VLOOKUP(Employees!$A118,Translation!$A:$S,Employees!C$1+12,FALSE))</f>
        <v>чел. или %</v>
      </c>
      <c r="D118" s="460">
        <v>7640</v>
      </c>
      <c r="E118" s="460">
        <v>1110</v>
      </c>
      <c r="F118" s="460">
        <v>17.725714285714286</v>
      </c>
      <c r="G118" s="460">
        <v>1696</v>
      </c>
    </row>
    <row r="119" spans="1:7" ht="15.5">
      <c r="A119" s="355" t="s">
        <v>1815</v>
      </c>
      <c r="B119" s="575" t="str" cm="1">
        <f t="array" ref="B119">_xlfn.IFS(Content_!$D$7=1,VLOOKUP(Employees!$A119,Translation!$A:$S,Employees!B$1,FALSE),Content_!$D$7=2,VLOOKUP(Employees!$A119,Translation!$A:$S,Employees!B$1+6,FALSE),Content_!$D$7=3,VLOOKUP(Employees!$A119,Translation!$A:$S,Employees!B$1+12,FALSE))</f>
        <v>Атырауская область</v>
      </c>
      <c r="C119" s="529" t="str" cm="1">
        <f t="array" ref="C119">_xlfn.IFS(Content_!$D$7=1,VLOOKUP(Employees!$A119,Translation!$A:$S,Employees!C$1,FALSE),Content_!$D$7=2,VLOOKUP(Employees!$A119,Translation!$A:$S,Employees!C$1+6,FALSE),Content_!$D$7=3,VLOOKUP(Employees!$A119,Translation!$A:$S,Employees!C$1+12,FALSE))</f>
        <v>чел. или %</v>
      </c>
      <c r="D119" s="460">
        <v>18868</v>
      </c>
      <c r="E119" s="460">
        <v>156</v>
      </c>
      <c r="F119" s="460">
        <v>6.202691337258201</v>
      </c>
      <c r="G119" s="460">
        <v>2700</v>
      </c>
    </row>
    <row r="120" spans="1:7" ht="15.5">
      <c r="A120" s="355" t="s">
        <v>1816</v>
      </c>
      <c r="B120" s="575" t="str" cm="1">
        <f t="array" ref="B120">_xlfn.IFS(Content_!$D$7=1,VLOOKUP(Employees!$A120,Translation!$A:$S,Employees!B$1,FALSE),Content_!$D$7=2,VLOOKUP(Employees!$A120,Translation!$A:$S,Employees!B$1+6,FALSE),Content_!$D$7=3,VLOOKUP(Employees!$A120,Translation!$A:$S,Employees!B$1+12,FALSE))</f>
        <v>Западно-Казахстанская область</v>
      </c>
      <c r="C120" s="529" t="str" cm="1">
        <f t="array" ref="C120">_xlfn.IFS(Content_!$D$7=1,VLOOKUP(Employees!$A120,Translation!$A:$S,Employees!C$1,FALSE),Content_!$D$7=2,VLOOKUP(Employees!$A120,Translation!$A:$S,Employees!C$1+6,FALSE),Content_!$D$7=3,VLOOKUP(Employees!$A120,Translation!$A:$S,Employees!C$1+12,FALSE))</f>
        <v>чел. или %</v>
      </c>
      <c r="D120" s="460">
        <v>4647</v>
      </c>
      <c r="E120" s="460">
        <v>324</v>
      </c>
      <c r="F120" s="460">
        <v>9.414604707302354</v>
      </c>
      <c r="G120" s="460">
        <v>645</v>
      </c>
    </row>
    <row r="121" spans="1:7" ht="15.5">
      <c r="A121" s="355" t="s">
        <v>1817</v>
      </c>
      <c r="B121" s="575" t="str" cm="1">
        <f t="array" ref="B121">_xlfn.IFS(Content_!$D$7=1,VLOOKUP(Employees!$A121,Translation!$A:$S,Employees!B$1,FALSE),Content_!$D$7=2,VLOOKUP(Employees!$A121,Translation!$A:$S,Employees!B$1+6,FALSE),Content_!$D$7=3,VLOOKUP(Employees!$A121,Translation!$A:$S,Employees!B$1+12,FALSE))</f>
        <v>Жамбылская  область</v>
      </c>
      <c r="C121" s="529" t="str" cm="1">
        <f t="array" ref="C121">_xlfn.IFS(Content_!$D$7=1,VLOOKUP(Employees!$A121,Translation!$A:$S,Employees!C$1,FALSE),Content_!$D$7=2,VLOOKUP(Employees!$A121,Translation!$A:$S,Employees!C$1+6,FALSE),Content_!$D$7=3,VLOOKUP(Employees!$A121,Translation!$A:$S,Employees!C$1+12,FALSE))</f>
        <v>чел. или %</v>
      </c>
      <c r="D121" s="460">
        <v>10080</v>
      </c>
      <c r="E121" s="460">
        <v>454</v>
      </c>
      <c r="F121" s="460">
        <v>11.030947408391874</v>
      </c>
      <c r="G121" s="460">
        <v>1427</v>
      </c>
    </row>
    <row r="122" spans="1:7" ht="15.5">
      <c r="A122" s="355" t="s">
        <v>1818</v>
      </c>
      <c r="B122" s="575" t="str" cm="1">
        <f t="array" ref="B122">_xlfn.IFS(Content_!$D$7=1,VLOOKUP(Employees!$A122,Translation!$A:$S,Employees!B$1,FALSE),Content_!$D$7=2,VLOOKUP(Employees!$A122,Translation!$A:$S,Employees!B$1+6,FALSE),Content_!$D$7=3,VLOOKUP(Employees!$A122,Translation!$A:$S,Employees!B$1+12,FALSE))</f>
        <v>Жетысуская область</v>
      </c>
      <c r="C122" s="529" t="str" cm="1">
        <f t="array" ref="C122">_xlfn.IFS(Content_!$D$7=1,VLOOKUP(Employees!$A122,Translation!$A:$S,Employees!C$1,FALSE),Content_!$D$7=2,VLOOKUP(Employees!$A122,Translation!$A:$S,Employees!C$1+6,FALSE),Content_!$D$7=3,VLOOKUP(Employees!$A122,Translation!$A:$S,Employees!C$1+12,FALSE))</f>
        <v>чел. или %</v>
      </c>
      <c r="D122" s="460">
        <v>6523</v>
      </c>
      <c r="E122" s="460">
        <v>2</v>
      </c>
      <c r="F122" s="460">
        <v>12</v>
      </c>
      <c r="G122" s="460">
        <v>1227</v>
      </c>
    </row>
    <row r="123" spans="1:7" ht="15.5">
      <c r="A123" s="355" t="s">
        <v>1819</v>
      </c>
      <c r="B123" s="575" t="str" cm="1">
        <f t="array" ref="B123">_xlfn.IFS(Content_!$D$7=1,VLOOKUP(Employees!$A123,Translation!$A:$S,Employees!B$1,FALSE),Content_!$D$7=2,VLOOKUP(Employees!$A123,Translation!$A:$S,Employees!B$1+6,FALSE),Content_!$D$7=3,VLOOKUP(Employees!$A123,Translation!$A:$S,Employees!B$1+12,FALSE))</f>
        <v>Карагандинская область</v>
      </c>
      <c r="C123" s="529" t="str" cm="1">
        <f t="array" ref="C123">_xlfn.IFS(Content_!$D$7=1,VLOOKUP(Employees!$A123,Translation!$A:$S,Employees!C$1,FALSE),Content_!$D$7=2,VLOOKUP(Employees!$A123,Translation!$A:$S,Employees!C$1+6,FALSE),Content_!$D$7=3,VLOOKUP(Employees!$A123,Translation!$A:$S,Employees!C$1+12,FALSE))</f>
        <v>чел. или %</v>
      </c>
      <c r="D123" s="460">
        <v>14973</v>
      </c>
      <c r="E123" s="460">
        <v>274</v>
      </c>
      <c r="F123" s="460">
        <v>12.802518528235062</v>
      </c>
      <c r="G123" s="460">
        <v>2170</v>
      </c>
    </row>
    <row r="124" spans="1:7" ht="15.5">
      <c r="A124" s="355" t="s">
        <v>1820</v>
      </c>
      <c r="B124" s="575" t="str" cm="1">
        <f t="array" ref="B124">_xlfn.IFS(Content_!$D$7=1,VLOOKUP(Employees!$A124,Translation!$A:$S,Employees!B$1,FALSE),Content_!$D$7=2,VLOOKUP(Employees!$A124,Translation!$A:$S,Employees!B$1+6,FALSE),Content_!$D$7=3,VLOOKUP(Employees!$A124,Translation!$A:$S,Employees!B$1+12,FALSE))</f>
        <v>Костанайская  область</v>
      </c>
      <c r="C124" s="529" t="str" cm="1">
        <f t="array" ref="C124">_xlfn.IFS(Content_!$D$7=1,VLOOKUP(Employees!$A124,Translation!$A:$S,Employees!C$1,FALSE),Content_!$D$7=2,VLOOKUP(Employees!$A124,Translation!$A:$S,Employees!C$1+6,FALSE),Content_!$D$7=3,VLOOKUP(Employees!$A124,Translation!$A:$S,Employees!C$1+12,FALSE))</f>
        <v>чел. или %</v>
      </c>
      <c r="D124" s="460">
        <v>10031</v>
      </c>
      <c r="E124" s="460">
        <v>490</v>
      </c>
      <c r="F124" s="460">
        <v>14.30472388556221</v>
      </c>
      <c r="G124" s="460">
        <v>1723</v>
      </c>
    </row>
    <row r="125" spans="1:7" ht="15.5">
      <c r="A125" s="355" t="s">
        <v>1821</v>
      </c>
      <c r="B125" s="575" t="str" cm="1">
        <f t="array" ref="B125">_xlfn.IFS(Content_!$D$7=1,VLOOKUP(Employees!$A125,Translation!$A:$S,Employees!B$1,FALSE),Content_!$D$7=2,VLOOKUP(Employees!$A125,Translation!$A:$S,Employees!B$1+6,FALSE),Content_!$D$7=3,VLOOKUP(Employees!$A125,Translation!$A:$S,Employees!B$1+12,FALSE))</f>
        <v>Кызылординская область</v>
      </c>
      <c r="C125" s="529" t="str" cm="1">
        <f t="array" ref="C125">_xlfn.IFS(Content_!$D$7=1,VLOOKUP(Employees!$A125,Translation!$A:$S,Employees!C$1,FALSE),Content_!$D$7=2,VLOOKUP(Employees!$A125,Translation!$A:$S,Employees!C$1+6,FALSE),Content_!$D$7=3,VLOOKUP(Employees!$A125,Translation!$A:$S,Employees!C$1+12,FALSE))</f>
        <v>чел. или %</v>
      </c>
      <c r="D125" s="460">
        <v>13118</v>
      </c>
      <c r="E125" s="460">
        <v>374</v>
      </c>
      <c r="F125" s="460">
        <v>8.30862733471687</v>
      </c>
      <c r="G125" s="460">
        <v>1651</v>
      </c>
    </row>
    <row r="126" spans="1:7" ht="15.5">
      <c r="A126" s="355" t="s">
        <v>1822</v>
      </c>
      <c r="B126" s="575" t="str" cm="1">
        <f t="array" ref="B126">_xlfn.IFS(Content_!$D$7=1,VLOOKUP(Employees!$A126,Translation!$A:$S,Employees!B$1,FALSE),Content_!$D$7=2,VLOOKUP(Employees!$A126,Translation!$A:$S,Employees!B$1+6,FALSE),Content_!$D$7=3,VLOOKUP(Employees!$A126,Translation!$A:$S,Employees!B$1+12,FALSE))</f>
        <v>Мангистауская область</v>
      </c>
      <c r="C126" s="529" t="str" cm="1">
        <f t="array" ref="C126">_xlfn.IFS(Content_!$D$7=1,VLOOKUP(Employees!$A126,Translation!$A:$S,Employees!C$1,FALSE),Content_!$D$7=2,VLOOKUP(Employees!$A126,Translation!$A:$S,Employees!C$1+6,FALSE),Content_!$D$7=3,VLOOKUP(Employees!$A126,Translation!$A:$S,Employees!C$1+12,FALSE))</f>
        <v>чел. или %</v>
      </c>
      <c r="D126" s="460">
        <v>28907</v>
      </c>
      <c r="E126" s="460">
        <v>66</v>
      </c>
      <c r="F126" s="460">
        <v>3.299623787664377</v>
      </c>
      <c r="G126" s="460">
        <v>1522</v>
      </c>
    </row>
    <row r="127" spans="1:7" ht="15.5">
      <c r="A127" s="355" t="s">
        <v>1823</v>
      </c>
      <c r="B127" s="575" t="str" cm="1">
        <f t="array" ref="B127">_xlfn.IFS(Content_!$D$7=1,VLOOKUP(Employees!$A127,Translation!$A:$S,Employees!B$1,FALSE),Content_!$D$7=2,VLOOKUP(Employees!$A127,Translation!$A:$S,Employees!B$1+6,FALSE),Content_!$D$7=3,VLOOKUP(Employees!$A127,Translation!$A:$S,Employees!B$1+12,FALSE))</f>
        <v>Павлодарская область</v>
      </c>
      <c r="C127" s="529" t="str" cm="1">
        <f t="array" ref="C127">_xlfn.IFS(Content_!$D$7=1,VLOOKUP(Employees!$A127,Translation!$A:$S,Employees!C$1,FALSE),Content_!$D$7=2,VLOOKUP(Employees!$A127,Translation!$A:$S,Employees!C$1+6,FALSE),Content_!$D$7=3,VLOOKUP(Employees!$A127,Translation!$A:$S,Employees!C$1+12,FALSE))</f>
        <v>чел. или %</v>
      </c>
      <c r="D127" s="460">
        <v>21840</v>
      </c>
      <c r="E127" s="460">
        <v>992</v>
      </c>
      <c r="F127" s="460">
        <v>13.056236860546603</v>
      </c>
      <c r="G127" s="460">
        <v>4724</v>
      </c>
    </row>
    <row r="128" spans="1:7" ht="15.5">
      <c r="A128" s="355" t="s">
        <v>1824</v>
      </c>
      <c r="B128" s="575" t="str" cm="1">
        <f t="array" ref="B128">_xlfn.IFS(Content_!$D$7=1,VLOOKUP(Employees!$A128,Translation!$A:$S,Employees!B$1,FALSE),Content_!$D$7=2,VLOOKUP(Employees!$A128,Translation!$A:$S,Employees!B$1+6,FALSE),Content_!$D$7=3,VLOOKUP(Employees!$A128,Translation!$A:$S,Employees!B$1+12,FALSE))</f>
        <v>Северо-Казахстанская область</v>
      </c>
      <c r="C128" s="529" t="str" cm="1">
        <f t="array" ref="C128">_xlfn.IFS(Content_!$D$7=1,VLOOKUP(Employees!$A128,Translation!$A:$S,Employees!C$1,FALSE),Content_!$D$7=2,VLOOKUP(Employees!$A128,Translation!$A:$S,Employees!C$1+6,FALSE),Content_!$D$7=3,VLOOKUP(Employees!$A128,Translation!$A:$S,Employees!C$1+12,FALSE))</f>
        <v>чел. или %</v>
      </c>
      <c r="D128" s="460">
        <v>3182</v>
      </c>
      <c r="E128" s="460">
        <v>573</v>
      </c>
      <c r="F128" s="460">
        <v>10.625832223701732</v>
      </c>
      <c r="G128" s="460">
        <v>468</v>
      </c>
    </row>
    <row r="129" spans="1:7" ht="15.5">
      <c r="A129" s="355" t="s">
        <v>1825</v>
      </c>
      <c r="B129" s="575" t="str" cm="1">
        <f t="array" ref="B129">_xlfn.IFS(Content_!$D$7=1,VLOOKUP(Employees!$A129,Translation!$A:$S,Employees!B$1,FALSE),Content_!$D$7=2,VLOOKUP(Employees!$A129,Translation!$A:$S,Employees!B$1+6,FALSE),Content_!$D$7=3,VLOOKUP(Employees!$A129,Translation!$A:$S,Employees!B$1+12,FALSE))</f>
        <v>Туркестанская  область</v>
      </c>
      <c r="C129" s="529" t="str" cm="1">
        <f t="array" ref="C129">_xlfn.IFS(Content_!$D$7=1,VLOOKUP(Employees!$A129,Translation!$A:$S,Employees!C$1,FALSE),Content_!$D$7=2,VLOOKUP(Employees!$A129,Translation!$A:$S,Employees!C$1+6,FALSE),Content_!$D$7=3,VLOOKUP(Employees!$A129,Translation!$A:$S,Employees!C$1+12,FALSE))</f>
        <v>чел. или %</v>
      </c>
      <c r="D129" s="460">
        <v>18319</v>
      </c>
      <c r="E129" s="460">
        <v>637</v>
      </c>
      <c r="F129" s="460">
        <v>14.718294998944925</v>
      </c>
      <c r="G129" s="460">
        <v>3633</v>
      </c>
    </row>
    <row r="130" spans="1:7" ht="15.5">
      <c r="A130" s="355" t="s">
        <v>1826</v>
      </c>
      <c r="B130" s="575" t="str" cm="1">
        <f t="array" ref="B130">_xlfn.IFS(Content_!$D$7=1,VLOOKUP(Employees!$A130,Translation!$A:$S,Employees!B$1,FALSE),Content_!$D$7=2,VLOOKUP(Employees!$A130,Translation!$A:$S,Employees!B$1+6,FALSE),Content_!$D$7=3,VLOOKUP(Employees!$A130,Translation!$A:$S,Employees!B$1+12,FALSE))</f>
        <v>Улытауская область</v>
      </c>
      <c r="C130" s="529" t="str" cm="1">
        <f t="array" ref="C130">_xlfn.IFS(Content_!$D$7=1,VLOOKUP(Employees!$A130,Translation!$A:$S,Employees!C$1,FALSE),Content_!$D$7=2,VLOOKUP(Employees!$A130,Translation!$A:$S,Employees!C$1+6,FALSE),Content_!$D$7=3,VLOOKUP(Employees!$A130,Translation!$A:$S,Employees!C$1+12,FALSE))</f>
        <v>чел. или %</v>
      </c>
      <c r="D130" s="460">
        <v>2116</v>
      </c>
      <c r="E130" s="460">
        <v>51</v>
      </c>
      <c r="F130" s="460">
        <v>8.121827411167512</v>
      </c>
      <c r="G130" s="460">
        <v>253</v>
      </c>
    </row>
    <row r="131" spans="1:7" ht="15.5">
      <c r="A131" s="355" t="s">
        <v>1827</v>
      </c>
      <c r="B131" s="575" t="str" cm="1">
        <f t="array" ref="B131">_xlfn.IFS(Content_!$D$7=1,VLOOKUP(Employees!$A131,Translation!$A:$S,Employees!B$1,FALSE),Content_!$D$7=2,VLOOKUP(Employees!$A131,Translation!$A:$S,Employees!B$1+6,FALSE),Content_!$D$7=3,VLOOKUP(Employees!$A131,Translation!$A:$S,Employees!B$1+12,FALSE))</f>
        <v>Восточно-Казахстанская область</v>
      </c>
      <c r="C131" s="529" t="str" cm="1">
        <f t="array" ref="C131">_xlfn.IFS(Content_!$D$7=1,VLOOKUP(Employees!$A131,Translation!$A:$S,Employees!C$1,FALSE),Content_!$D$7=2,VLOOKUP(Employees!$A131,Translation!$A:$S,Employees!C$1+6,FALSE),Content_!$D$7=3,VLOOKUP(Employees!$A131,Translation!$A:$S,Employees!C$1+12,FALSE))</f>
        <v>чел. или %</v>
      </c>
      <c r="D131" s="460">
        <v>9576</v>
      </c>
      <c r="E131" s="460">
        <v>315</v>
      </c>
      <c r="F131" s="460">
        <v>15.205742594277627</v>
      </c>
      <c r="G131" s="460">
        <v>1387</v>
      </c>
    </row>
    <row r="132" spans="1:7" ht="15.5">
      <c r="A132" s="355" t="s">
        <v>1828</v>
      </c>
      <c r="B132" s="575" t="str" cm="1">
        <f t="array" ref="B132">_xlfn.IFS(Content_!$D$7=1,VLOOKUP(Employees!$A132,Translation!$A:$S,Employees!B$1,FALSE),Content_!$D$7=2,VLOOKUP(Employees!$A132,Translation!$A:$S,Employees!B$1+6,FALSE),Content_!$D$7=3,VLOOKUP(Employees!$A132,Translation!$A:$S,Employees!B$1+12,FALSE))</f>
        <v>г.Астана</v>
      </c>
      <c r="C132" s="529" t="str" cm="1">
        <f t="array" ref="C132">_xlfn.IFS(Content_!$D$7=1,VLOOKUP(Employees!$A132,Translation!$A:$S,Employees!C$1,FALSE),Content_!$D$7=2,VLOOKUP(Employees!$A132,Translation!$A:$S,Employees!C$1+6,FALSE),Content_!$D$7=3,VLOOKUP(Employees!$A132,Translation!$A:$S,Employees!C$1+12,FALSE))</f>
        <v>чел. или %</v>
      </c>
      <c r="D132" s="460">
        <v>20443</v>
      </c>
      <c r="E132" s="460">
        <v>121</v>
      </c>
      <c r="F132" s="460">
        <v>21.459832717370162</v>
      </c>
      <c r="G132" s="460">
        <v>5454</v>
      </c>
    </row>
    <row r="133" spans="1:7" ht="15.5">
      <c r="A133" s="355" t="s">
        <v>1829</v>
      </c>
      <c r="B133" s="575" t="str" cm="1">
        <f t="array" ref="B133">_xlfn.IFS(Content_!$D$7=1,VLOOKUP(Employees!$A133,Translation!$A:$S,Employees!B$1,FALSE),Content_!$D$7=2,VLOOKUP(Employees!$A133,Translation!$A:$S,Employees!B$1+6,FALSE),Content_!$D$7=3,VLOOKUP(Employees!$A133,Translation!$A:$S,Employees!B$1+12,FALSE))</f>
        <v>г. Алматы</v>
      </c>
      <c r="C133" s="529" t="str" cm="1">
        <f t="array" ref="C133">_xlfn.IFS(Content_!$D$7=1,VLOOKUP(Employees!$A133,Translation!$A:$S,Employees!C$1,FALSE),Content_!$D$7=2,VLOOKUP(Employees!$A133,Translation!$A:$S,Employees!C$1+6,FALSE),Content_!$D$7=3,VLOOKUP(Employees!$A133,Translation!$A:$S,Employees!C$1+12,FALSE))</f>
        <v>чел. или %</v>
      </c>
      <c r="D133" s="460">
        <v>24153</v>
      </c>
      <c r="E133" s="460">
        <v>144</v>
      </c>
      <c r="F133" s="460">
        <v>15.796188829896696</v>
      </c>
      <c r="G133" s="460">
        <v>4147</v>
      </c>
    </row>
    <row r="134" spans="1:7" ht="15.5">
      <c r="A134" s="355" t="s">
        <v>1830</v>
      </c>
      <c r="B134" s="575" t="str" cm="1">
        <f t="array" ref="B134">_xlfn.IFS(Content_!$D$7=1,VLOOKUP(Employees!$A134,Translation!$A:$S,Employees!B$1,FALSE),Content_!$D$7=2,VLOOKUP(Employees!$A134,Translation!$A:$S,Employees!B$1+6,FALSE),Content_!$D$7=3,VLOOKUP(Employees!$A134,Translation!$A:$S,Employees!B$1+12,FALSE))</f>
        <v>г. Шымкент</v>
      </c>
      <c r="C134" s="529" t="str" cm="1">
        <f t="array" ref="C134">_xlfn.IFS(Content_!$D$7=1,VLOOKUP(Employees!$A134,Translation!$A:$S,Employees!C$1,FALSE),Content_!$D$7=2,VLOOKUP(Employees!$A134,Translation!$A:$S,Employees!C$1+6,FALSE),Content_!$D$7=3,VLOOKUP(Employees!$A134,Translation!$A:$S,Employees!C$1+12,FALSE))</f>
        <v>чел. или %</v>
      </c>
      <c r="D134" s="460">
        <v>5148</v>
      </c>
      <c r="E134" s="460">
        <v>21</v>
      </c>
      <c r="F134" s="460">
        <v>10.059972915457536</v>
      </c>
      <c r="G134" s="460">
        <v>665</v>
      </c>
    </row>
    <row r="135" spans="1:8" ht="15.5">
      <c r="A135" s="355" t="s">
        <v>1831</v>
      </c>
      <c r="B135" s="575" t="str" cm="1">
        <f t="array" ref="B135">_xlfn.IFS(Content_!$D$7=1,VLOOKUP(Employees!$A135,Translation!$A:$S,Employees!B$1,FALSE),Content_!$D$7=2,VLOOKUP(Employees!$A135,Translation!$A:$S,Employees!B$1+6,FALSE),Content_!$D$7=3,VLOOKUP(Employees!$A135,Translation!$A:$S,Employees!B$1+12,FALSE))</f>
        <v xml:space="preserve">Прочие области </v>
      </c>
      <c r="C135" s="529" t="str" cm="1">
        <f t="array" ref="C135">_xlfn.IFS(Content_!$D$7=1,VLOOKUP(Employees!$A135,Translation!$A:$S,Employees!C$1,FALSE),Content_!$D$7=2,VLOOKUP(Employees!$A135,Translation!$A:$S,Employees!C$1+6,FALSE),Content_!$D$7=3,VLOOKUP(Employees!$A135,Translation!$A:$S,Employees!C$1+12,FALSE))</f>
        <v>чел. или %</v>
      </c>
      <c r="D135" s="460">
        <v>1059</v>
      </c>
      <c r="E135" s="460">
        <v>0</v>
      </c>
      <c r="F135" s="460">
        <v>0</v>
      </c>
      <c r="G135" s="460">
        <v>0</v>
      </c>
      <c r="H135" s="576"/>
    </row>
    <row r="136" spans="1:7" ht="15.5">
      <c r="A136" s="355" t="s">
        <v>1832</v>
      </c>
      <c r="B136" s="577" t="str" cm="1">
        <f t="array" ref="B136">_xlfn.IFS(Content_!$D$7=1,VLOOKUP(Employees!$A136,Translation!$A:$S,Employees!B$1,FALSE),Content_!$D$7=2,VLOOKUP(Employees!$A136,Translation!$A:$S,Employees!B$1+6,FALSE),Content_!$D$7=3,VLOOKUP(Employees!$A136,Translation!$A:$S,Employees!B$1+12,FALSE))</f>
        <v>За пределами Республики Казахстан</v>
      </c>
      <c r="C136" s="531" t="str" cm="1">
        <f t="array" ref="C136">_xlfn.IFS(Content_!$D$7=1,VLOOKUP(Employees!$A136,Translation!$A:$S,Employees!C$1,FALSE),Content_!$D$7=2,VLOOKUP(Employees!$A136,Translation!$A:$S,Employees!C$1+6,FALSE),Content_!$D$7=3,VLOOKUP(Employees!$A136,Translation!$A:$S,Employees!C$1+12,FALSE))</f>
        <v>чел. или %</v>
      </c>
      <c r="D136" s="456">
        <v>8180</v>
      </c>
      <c r="E136" s="456">
        <v>101</v>
      </c>
      <c r="F136" s="456">
        <v>10.916555971501026</v>
      </c>
      <c r="G136" s="456">
        <v>1309</v>
      </c>
    </row>
    <row r="137" spans="1:1" ht="15.5">
      <c r="A137" s="355" t="s">
        <v>1833</v>
      </c>
    </row>
    <row r="138" spans="1:7" ht="15.5">
      <c r="A138" s="355" t="s">
        <v>1834</v>
      </c>
      <c r="B138" s="569" t="str" cm="1">
        <f t="array" ref="B138">_xlfn.IFS(Content_!$D$7=1,VLOOKUP(Employees!$A138,Translation!$A:$S,Employees!B$1,FALSE),Content_!$D$7=2,VLOOKUP(Employees!$A138,Translation!$A:$S,Employees!B$1+6,FALSE),Content_!$D$7=3,VLOOKUP(Employees!$A138,Translation!$A:$S,Employees!B$1+12,FALSE))</f>
        <v>GRI 401-3</v>
      </c>
      <c r="C138" s="570" t="str" cm="1">
        <f t="array" ref="C138">_xlfn.IFS(Content_!$D$7=1,VLOOKUP(Employees!$A138,Translation!$A:$S,Employees!C$1,FALSE),Content_!$D$7=2,VLOOKUP(Employees!$A138,Translation!$A:$S,Employees!C$1+6,FALSE),Content_!$D$7=3,VLOOKUP(Employees!$A138,Translation!$A:$S,Employees!C$1+12,FALSE))</f>
        <v>Единица измерения</v>
      </c>
      <c r="D138" s="547">
        <v>2020</v>
      </c>
      <c r="E138" s="547">
        <v>2021</v>
      </c>
      <c r="F138" s="547">
        <v>2022</v>
      </c>
      <c r="G138" s="547">
        <v>2023</v>
      </c>
    </row>
    <row r="139" spans="1:7" ht="31">
      <c r="A139" s="355" t="s">
        <v>1835</v>
      </c>
      <c r="B139" s="578" t="str" cm="1">
        <f t="array" ref="B139">_xlfn.IFS(Content_!$D$7=1,VLOOKUP(Employees!$A139,Translation!$A:$S,Employees!B$1,FALSE),Content_!$D$7=2,VLOOKUP(Employees!$A139,Translation!$A:$S,Employees!B$1+6,FALSE),Content_!$D$7=3,VLOOKUP(Employees!$A139,Translation!$A:$S,Employees!B$1+12,FALSE))</f>
        <v xml:space="preserve">Количество работников, которые ушли в отпуска по беременности и родам и в отпуска по уходу за ребенком </v>
      </c>
      <c r="C139" s="444" t="str" cm="1">
        <f t="array" ref="C139">_xlfn.IFS(Content_!$D$7=1,VLOOKUP(Employees!$A139,Translation!$A:$S,Employees!C$1,FALSE),Content_!$D$7=2,VLOOKUP(Employees!$A139,Translation!$A:$S,Employees!C$1+6,FALSE),Content_!$D$7=3,VLOOKUP(Employees!$A139,Translation!$A:$S,Employees!C$1+12,FALSE))</f>
        <v>чел.</v>
      </c>
      <c r="D139" s="467">
        <v>10554</v>
      </c>
      <c r="E139" s="467">
        <v>9661</v>
      </c>
      <c r="F139" s="467">
        <v>9560</v>
      </c>
      <c r="G139" s="534">
        <v>8555</v>
      </c>
    </row>
    <row r="140" spans="1:7" ht="15.5">
      <c r="A140" s="355" t="s">
        <v>1836</v>
      </c>
      <c r="B140" s="579" t="str" cm="1">
        <f t="array" ref="B140">_xlfn.IFS(Content_!$D$7=1,VLOOKUP(Employees!$A140,Translation!$A:$S,Employees!B$1,FALSE),Content_!$D$7=2,VLOOKUP(Employees!$A140,Translation!$A:$S,Employees!B$1+6,FALSE),Content_!$D$7=3,VLOOKUP(Employees!$A140,Translation!$A:$S,Employees!B$1+12,FALSE))</f>
        <v>Мужчины</v>
      </c>
      <c r="C140" s="529" t="str" cm="1">
        <f t="array" ref="C140">_xlfn.IFS(Content_!$D$7=1,VLOOKUP(Employees!$A140,Translation!$A:$S,Employees!C$1,FALSE),Content_!$D$7=2,VLOOKUP(Employees!$A140,Translation!$A:$S,Employees!C$1+6,FALSE),Content_!$D$7=3,VLOOKUP(Employees!$A140,Translation!$A:$S,Employees!C$1+12,FALSE))</f>
        <v>чел.</v>
      </c>
      <c r="D140" s="450">
        <v>362</v>
      </c>
      <c r="E140" s="450">
        <v>420</v>
      </c>
      <c r="F140" s="450">
        <v>551</v>
      </c>
      <c r="G140" s="452">
        <v>528</v>
      </c>
    </row>
    <row r="141" spans="1:7" ht="15.5">
      <c r="A141" s="355" t="s">
        <v>1837</v>
      </c>
      <c r="B141" s="580" t="str" cm="1">
        <f t="array" ref="B141">_xlfn.IFS(Content_!$D$7=1,VLOOKUP(Employees!$A141,Translation!$A:$S,Employees!B$1,FALSE),Content_!$D$7=2,VLOOKUP(Employees!$A141,Translation!$A:$S,Employees!B$1+6,FALSE),Content_!$D$7=3,VLOOKUP(Employees!$A141,Translation!$A:$S,Employees!B$1+12,FALSE))</f>
        <v>Женщины</v>
      </c>
      <c r="C141" s="531" t="str" cm="1">
        <f t="array" ref="C141">_xlfn.IFS(Content_!$D$7=1,VLOOKUP(Employees!$A141,Translation!$A:$S,Employees!C$1,FALSE),Content_!$D$7=2,VLOOKUP(Employees!$A141,Translation!$A:$S,Employees!C$1+6,FALSE),Content_!$D$7=3,VLOOKUP(Employees!$A141,Translation!$A:$S,Employees!C$1+12,FALSE))</f>
        <v>чел.</v>
      </c>
      <c r="D141" s="462">
        <v>10192</v>
      </c>
      <c r="E141" s="462">
        <v>9241</v>
      </c>
      <c r="F141" s="462">
        <v>9009</v>
      </c>
      <c r="G141" s="456">
        <v>8027</v>
      </c>
    </row>
    <row r="142" spans="1:7" ht="31">
      <c r="A142" s="355" t="s">
        <v>1838</v>
      </c>
      <c r="B142" s="581" t="str" cm="1">
        <f t="array" ref="B142">_xlfn.IFS(Content_!$D$7=1,VLOOKUP(Employees!$A142,Translation!$A:$S,Employees!B$1,FALSE),Content_!$D$7=2,VLOOKUP(Employees!$A142,Translation!$A:$S,Employees!B$1+6,FALSE),Content_!$D$7=3,VLOOKUP(Employees!$A142,Translation!$A:$S,Employees!B$1+12,FALSE))</f>
        <v>Количество работников, вернувшихся на работу в отчетном периоде после окончания отпуска по уходу за ребенком</v>
      </c>
      <c r="C142" s="489" t="str" cm="1">
        <f t="array" ref="C142">_xlfn.IFS(Content_!$D$7=1,VLOOKUP(Employees!$A142,Translation!$A:$S,Employees!C$1,FALSE),Content_!$D$7=2,VLOOKUP(Employees!$A142,Translation!$A:$S,Employees!C$1+6,FALSE),Content_!$D$7=3,VLOOKUP(Employees!$A142,Translation!$A:$S,Employees!C$1+12,FALSE))</f>
        <v>чел.</v>
      </c>
      <c r="D142" s="582">
        <v>2485</v>
      </c>
      <c r="E142" s="582">
        <v>2409</v>
      </c>
      <c r="F142" s="583">
        <v>3746</v>
      </c>
      <c r="G142" s="584">
        <v>3941</v>
      </c>
    </row>
    <row r="143" spans="1:7" ht="15.5">
      <c r="A143" s="355" t="s">
        <v>1839</v>
      </c>
      <c r="B143" s="585" t="str" cm="1">
        <f t="array" ref="B143">_xlfn.IFS(Content_!$D$7=1,VLOOKUP(Employees!$A143,Translation!$A:$S,Employees!B$1,FALSE),Content_!$D$7=2,VLOOKUP(Employees!$A143,Translation!$A:$S,Employees!B$1+6,FALSE),Content_!$D$7=3,VLOOKUP(Employees!$A143,Translation!$A:$S,Employees!B$1+12,FALSE))</f>
        <v>Мужчины</v>
      </c>
      <c r="C143" s="529" t="str" cm="1">
        <f t="array" ref="C143">_xlfn.IFS(Content_!$D$7=1,VLOOKUP(Employees!$A143,Translation!$A:$S,Employees!C$1,FALSE),Content_!$D$7=2,VLOOKUP(Employees!$A143,Translation!$A:$S,Employees!C$1+6,FALSE),Content_!$D$7=3,VLOOKUP(Employees!$A143,Translation!$A:$S,Employees!C$1+12,FALSE))</f>
        <v>чел.</v>
      </c>
      <c r="D143" s="458">
        <v>122</v>
      </c>
      <c r="E143" s="458">
        <v>113</v>
      </c>
      <c r="F143" s="458">
        <v>193</v>
      </c>
      <c r="G143" s="460">
        <v>249</v>
      </c>
    </row>
    <row r="144" spans="1:7" ht="15.5">
      <c r="A144" s="355" t="s">
        <v>1840</v>
      </c>
      <c r="B144" s="580" t="str" cm="1">
        <f t="array" ref="B144">_xlfn.IFS(Content_!$D$7=1,VLOOKUP(Employees!$A144,Translation!$A:$S,Employees!B$1,FALSE),Content_!$D$7=2,VLOOKUP(Employees!$A144,Translation!$A:$S,Employees!B$1+6,FALSE),Content_!$D$7=3,VLOOKUP(Employees!$A144,Translation!$A:$S,Employees!B$1+12,FALSE))</f>
        <v>Женщины</v>
      </c>
      <c r="C144" s="531" t="str" cm="1">
        <f t="array" ref="C144">_xlfn.IFS(Content_!$D$7=1,VLOOKUP(Employees!$A144,Translation!$A:$S,Employees!C$1,FALSE),Content_!$D$7=2,VLOOKUP(Employees!$A144,Translation!$A:$S,Employees!C$1+6,FALSE),Content_!$D$7=3,VLOOKUP(Employees!$A144,Translation!$A:$S,Employees!C$1+12,FALSE))</f>
        <v>чел.</v>
      </c>
      <c r="D144" s="462">
        <v>2363</v>
      </c>
      <c r="E144" s="458">
        <v>2296</v>
      </c>
      <c r="F144" s="458">
        <v>3553</v>
      </c>
      <c r="G144" s="460">
        <v>3692</v>
      </c>
    </row>
    <row r="145" spans="1:7" ht="46.5">
      <c r="A145" s="355" t="s">
        <v>1841</v>
      </c>
      <c r="B145" s="581" t="str" cm="1">
        <f t="array" ref="B145">_xlfn.IFS(Content_!$D$7=1,VLOOKUP(Employees!$A145,Translation!$A:$S,Employees!B$1,FALSE),Content_!$D$7=2,VLOOKUP(Employees!$A145,Translation!$A:$S,Employees!B$1+6,FALSE),Content_!$D$7=3,VLOOKUP(Employees!$A145,Translation!$A:$S,Employees!B$1+12,FALSE))</f>
        <v>Количество работников, вернувшихся на работу после окончания отпуска по уходу за ребенком, которые продолжали работать через 12 месяцев после возвращения на работу</v>
      </c>
      <c r="C145" s="489" t="str" cm="1">
        <f t="array" ref="C145">_xlfn.IFS(Content_!$D$7=1,VLOOKUP(Employees!$A145,Translation!$A:$S,Employees!C$1,FALSE),Content_!$D$7=2,VLOOKUP(Employees!$A145,Translation!$A:$S,Employees!C$1+6,FALSE),Content_!$D$7=3,VLOOKUP(Employees!$A145,Translation!$A:$S,Employees!C$1+12,FALSE))</f>
        <v>чел.</v>
      </c>
      <c r="D145" s="582">
        <v>2132</v>
      </c>
      <c r="E145" s="583">
        <v>2055</v>
      </c>
      <c r="F145" s="583">
        <v>4527</v>
      </c>
      <c r="G145" s="584">
        <v>3263</v>
      </c>
    </row>
    <row r="146" spans="1:7" ht="15.5">
      <c r="A146" s="355" t="s">
        <v>1842</v>
      </c>
      <c r="B146" s="585" t="str" cm="1">
        <f t="array" ref="B146">_xlfn.IFS(Content_!$D$7=1,VLOOKUP(Employees!$A146,Translation!$A:$S,Employees!B$1,FALSE),Content_!$D$7=2,VLOOKUP(Employees!$A146,Translation!$A:$S,Employees!B$1+6,FALSE),Content_!$D$7=3,VLOOKUP(Employees!$A146,Translation!$A:$S,Employees!B$1+12,FALSE))</f>
        <v>Мужчины</v>
      </c>
      <c r="C146" s="529" t="str" cm="1">
        <f t="array" ref="C146">_xlfn.IFS(Content_!$D$7=1,VLOOKUP(Employees!$A146,Translation!$A:$S,Employees!C$1,FALSE),Content_!$D$7=2,VLOOKUP(Employees!$A146,Translation!$A:$S,Employees!C$1+6,FALSE),Content_!$D$7=3,VLOOKUP(Employees!$A146,Translation!$A:$S,Employees!C$1+12,FALSE))</f>
        <v>чел.</v>
      </c>
      <c r="D146" s="458">
        <v>88</v>
      </c>
      <c r="E146" s="458">
        <v>90</v>
      </c>
      <c r="F146" s="458">
        <v>149</v>
      </c>
      <c r="G146" s="460">
        <v>187</v>
      </c>
    </row>
    <row r="147" spans="1:7" ht="15.5">
      <c r="A147" s="355" t="s">
        <v>1843</v>
      </c>
      <c r="B147" s="580" t="str" cm="1">
        <f t="array" ref="B147">_xlfn.IFS(Content_!$D$7=1,VLOOKUP(Employees!$A147,Translation!$A:$S,Employees!B$1,FALSE),Content_!$D$7=2,VLOOKUP(Employees!$A147,Translation!$A:$S,Employees!B$1+6,FALSE),Content_!$D$7=3,VLOOKUP(Employees!$A147,Translation!$A:$S,Employees!B$1+12,FALSE))</f>
        <v>Женщины</v>
      </c>
      <c r="C147" s="531" t="str" cm="1">
        <f t="array" ref="C147">_xlfn.IFS(Content_!$D$7=1,VLOOKUP(Employees!$A147,Translation!$A:$S,Employees!C$1,FALSE),Content_!$D$7=2,VLOOKUP(Employees!$A147,Translation!$A:$S,Employees!C$1+6,FALSE),Content_!$D$7=3,VLOOKUP(Employees!$A147,Translation!$A:$S,Employees!C$1+12,FALSE))</f>
        <v>чел.</v>
      </c>
      <c r="D147" s="462">
        <v>2044</v>
      </c>
      <c r="E147" s="462">
        <v>1965</v>
      </c>
      <c r="F147" s="462">
        <v>4378</v>
      </c>
      <c r="G147" s="456">
        <v>3076</v>
      </c>
    </row>
    <row r="148" spans="1:7" ht="15.5">
      <c r="A148" s="355" t="s">
        <v>1844</v>
      </c>
      <c r="B148" s="586"/>
      <c r="C148" s="567"/>
      <c r="D148" s="587"/>
      <c r="E148" s="587"/>
      <c r="F148" s="587"/>
      <c r="G148" s="588"/>
    </row>
    <row r="149" spans="1:7" ht="15.5">
      <c r="A149" s="355" t="s">
        <v>1845</v>
      </c>
      <c r="B149" s="569" t="str" cm="1">
        <f t="array" ref="B149">_xlfn.IFS(Content_!$D$7=1,VLOOKUP(Employees!$A149,Translation!$A:$S,Employees!B$1,FALSE),Content_!$D$7=2,VLOOKUP(Employees!$A149,Translation!$A:$S,Employees!B$1+6,FALSE),Content_!$D$7=3,VLOOKUP(Employees!$A149,Translation!$A:$S,Employees!B$1+12,FALSE))</f>
        <v>GRI 401-3</v>
      </c>
      <c r="C149" s="439" t="str" cm="1">
        <f t="array" ref="C149">_xlfn.IFS(Content_!$D$7=1,VLOOKUP(Employees!$A149,Translation!$A:$S,Employees!C$1,FALSE),Content_!$D$7=2,VLOOKUP(Employees!$A149,Translation!$A:$S,Employees!C$1+6,FALSE),Content_!$D$7=3,VLOOKUP(Employees!$A149,Translation!$A:$S,Employees!C$1+12,FALSE))</f>
        <v>Единица измерения</v>
      </c>
      <c r="D149" s="547">
        <v>2020</v>
      </c>
      <c r="E149" s="547">
        <v>2021</v>
      </c>
      <c r="F149" s="547">
        <v>2022</v>
      </c>
      <c r="G149" s="547">
        <v>2023</v>
      </c>
    </row>
    <row r="150" spans="1:7" ht="15.5">
      <c r="A150" s="355" t="s">
        <v>1846</v>
      </c>
      <c r="B150" s="589" t="str" cm="1">
        <f t="array" ref="B150">_xlfn.IFS(Content_!$D$7=1,VLOOKUP(Employees!$A150,Translation!$A:$S,Employees!B$1,FALSE),Content_!$D$7=2,VLOOKUP(Employees!$A150,Translation!$A:$S,Employees!B$1+6,FALSE),Content_!$D$7=3,VLOOKUP(Employees!$A150,Translation!$A:$S,Employees!B$1+12,FALSE))</f>
        <v>Коэффициент возвращения</v>
      </c>
      <c r="C150" s="590" t="str" cm="1">
        <f t="array" ref="C150">_xlfn.IFS(Content_!$D$7=1,VLOOKUP(Employees!$A150,Translation!$A:$S,Employees!C$1,FALSE),Content_!$D$7=2,VLOOKUP(Employees!$A150,Translation!$A:$S,Employees!C$1+6,FALSE),Content_!$D$7=3,VLOOKUP(Employees!$A150,Translation!$A:$S,Employees!C$1+12,FALSE))</f>
        <v>%</v>
      </c>
      <c r="D150" s="591">
        <v>131.2731114632858</v>
      </c>
      <c r="E150" s="591">
        <v>133.31488655229663</v>
      </c>
      <c r="F150" s="591">
        <v>100.91594827586208</v>
      </c>
      <c r="G150" s="592">
        <v>61.16715815613845</v>
      </c>
    </row>
    <row r="151" spans="1:7" ht="15.5">
      <c r="A151" s="355" t="s">
        <v>1847</v>
      </c>
      <c r="B151" s="593" t="str" cm="1">
        <f t="array" ref="B151">_xlfn.IFS(Content_!$D$7=1,VLOOKUP(Employees!$A151,Translation!$A:$S,Employees!B$1,FALSE),Content_!$D$7=2,VLOOKUP(Employees!$A151,Translation!$A:$S,Employees!B$1+6,FALSE),Content_!$D$7=3,VLOOKUP(Employees!$A151,Translation!$A:$S,Employees!B$1+12,FALSE))</f>
        <v>Коэффициент удержания</v>
      </c>
      <c r="C151" s="594" t="str" cm="1">
        <f t="array" ref="C151">_xlfn.IFS(Content_!$D$7=1,VLOOKUP(Employees!$A151,Translation!$A:$S,Employees!C$1,FALSE),Content_!$D$7=2,VLOOKUP(Employees!$A151,Translation!$A:$S,Employees!C$1+6,FALSE),Content_!$D$7=3,VLOOKUP(Employees!$A151,Translation!$A:$S,Employees!C$1+12,FALSE))</f>
        <v>%</v>
      </c>
      <c r="D151" s="445">
        <v>106.06965174129353</v>
      </c>
      <c r="E151" s="445">
        <v>82.69617706237425</v>
      </c>
      <c r="F151" s="445">
        <v>187.920298879203</v>
      </c>
      <c r="G151" s="520">
        <v>87.10624666310731</v>
      </c>
    </row>
    <row r="167" ht="20.5" customHeight="1"/>
    <row r="168" ht="20.5" customHeight="1"/>
    <row r="169" ht="20.5" customHeight="1"/>
    <row r="170" ht="20.5" customHeight="1"/>
    <row r="171" ht="20.5" customHeight="1"/>
    <row r="172" ht="20.5" customHeight="1"/>
    <row r="173" ht="20.5" customHeight="1"/>
    <row r="174" ht="20.5" customHeight="1"/>
    <row r="175" ht="20.5" customHeight="1"/>
    <row r="176" ht="20.5" customHeight="1"/>
    <row r="177" ht="20.5" customHeight="1"/>
    <row r="178" ht="20.5" customHeight="1"/>
    <row r="179" ht="20.5" customHeight="1"/>
    <row r="180" ht="20.5" customHeight="1"/>
    <row r="181" ht="20.5" customHeight="1"/>
    <row r="182" ht="20.5" customHeight="1"/>
    <row r="183" ht="20.5" customHeight="1"/>
    <row r="184" ht="20.5" customHeight="1"/>
    <row r="185" ht="20.5" customHeight="1"/>
    <row r="186" ht="20.5" customHeight="1"/>
    <row r="187" ht="20.5" customHeight="1"/>
    <row r="188" ht="20.5" customHeight="1"/>
    <row r="189" ht="20.5" customHeight="1"/>
    <row r="190" ht="20.5" customHeight="1"/>
    <row r="191" ht="20.5" customHeight="1"/>
    <row r="192" ht="20.5" customHeight="1"/>
    <row r="193" ht="20.5" customHeight="1"/>
    <row r="194" ht="20.5" customHeight="1"/>
    <row r="195" ht="20.5" customHeight="1"/>
    <row r="196" ht="20.5" customHeight="1"/>
    <row r="197" ht="20.5" customHeight="1"/>
    <row r="198" ht="20.5" customHeight="1"/>
    <row r="199" ht="20.5" customHeight="1"/>
    <row r="200" ht="20.5" customHeight="1"/>
    <row r="201" ht="20.5" customHeight="1"/>
    <row r="202" ht="20.5" customHeight="1"/>
    <row r="203" ht="20.5" customHeight="1"/>
    <row r="204" ht="20.5" customHeight="1"/>
    <row r="205" ht="20.5" customHeight="1"/>
    <row r="206" ht="20.5" customHeight="1"/>
    <row r="207" ht="20.5" customHeight="1"/>
    <row r="208" ht="20.5" customHeight="1"/>
    <row r="209" ht="20.5" customHeight="1"/>
    <row r="210" ht="20.5" customHeight="1"/>
    <row r="211" ht="20.5" customHeight="1"/>
    <row r="212" ht="20.5" customHeight="1"/>
    <row r="213" ht="20.5" customHeight="1"/>
    <row r="214" ht="20.5" customHeight="1"/>
    <row r="215" ht="20.5" customHeight="1"/>
    <row r="216" ht="20.5" customHeight="1"/>
    <row r="217" ht="20.5" customHeight="1"/>
    <row r="218" ht="20.5" customHeight="1"/>
    <row r="219" ht="20.5" customHeight="1"/>
    <row r="220" ht="20.5" customHeight="1"/>
    <row r="221" ht="20.5" customHeight="1"/>
    <row r="222" ht="20.5" customHeight="1"/>
    <row r="223" ht="20.5" customHeight="1"/>
    <row r="224" ht="20.5" customHeight="1"/>
    <row r="225" ht="20.5" customHeight="1"/>
    <row r="226" ht="20.5" customHeight="1"/>
    <row r="227" ht="20.5" customHeight="1"/>
    <row r="228" ht="20.5" customHeight="1"/>
    <row r="229" ht="20.5" customHeight="1"/>
    <row r="230" ht="20.5" customHeight="1"/>
    <row r="231" ht="20.5" customHeight="1"/>
    <row r="232" ht="20.5" customHeight="1"/>
    <row r="233" ht="20.5" customHeight="1"/>
    <row r="234" ht="20.5" customHeight="1"/>
    <row r="235" ht="20.5" customHeight="1"/>
    <row r="236" ht="20.5" customHeight="1"/>
    <row r="237" ht="20.5" customHeight="1"/>
    <row r="238" ht="20.5" customHeight="1"/>
    <row r="239" ht="20.5" customHeight="1"/>
  </sheetData>
  <sheetProtection algorithmName="SHA-512" hashValue="WU+jjzH29WHufl5hJJsNkquYtSCVkvQLS6WNa6ZfJ9tLzErs4tdtTyfrU3w2pXOCnGxYHUoZXzf0ntGYwF8uzw==" saltValue="xNQguyVneqFonBrYKKMGfw==" spinCount="100000" sheet="1" objects="1" scenarios="1"/>
  <mergeCells count="1">
    <mergeCell ref="B5:G5"/>
  </mergeCells>
  <hyperlinks>
    <hyperlink ref="B3" display="Content!A1"/>
  </hyperlinks>
  <pageMargins left="0.7" right="0.7" top="0.75" bottom="0.75" header="0.3" footer="0.3"/>
  <pageSetup orientation="portrait" paperSize="9" r:id="rId2"/>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EE25E74-FE22-4716-AF65-69E0DF058FB1}">
  <sheetPr codeName="Sheet16"/>
  <dimension ref="A1:N206"/>
  <sheetViews>
    <sheetView showGridLines="0" zoomScale="75" zoomScaleNormal="75" workbookViewId="0" topLeftCell="A11">
      <selection pane="topLeft" activeCell="C15" sqref="C15"/>
    </sheetView>
  </sheetViews>
  <sheetFormatPr defaultColWidth="8.724285714285713" defaultRowHeight="14"/>
  <cols>
    <col min="1" max="1" width="4.428571428571429" style="418" customWidth="1"/>
    <col min="2" max="2" width="75.57142857142857" style="422" customWidth="1"/>
    <col min="3" max="3" width="28.571428571428573" style="423" customWidth="1"/>
    <col min="4" max="7" width="25.571428571428573" style="423" customWidth="1"/>
    <col min="8" max="11" width="25.571428571428573" style="424" customWidth="1"/>
    <col min="12" max="16384" width="8.714285714285714" style="425"/>
  </cols>
  <sheetData>
    <row r="1" spans="1:11" s="418" customFormat="1" ht="14">
      <c r="A1" s="418">
        <v>1</v>
      </c>
      <c r="B1" s="419">
        <v>2</v>
      </c>
      <c r="C1" s="420">
        <v>3</v>
      </c>
      <c r="D1" s="420">
        <v>4</v>
      </c>
      <c r="E1" s="420">
        <v>5</v>
      </c>
      <c r="F1" s="420">
        <v>6</v>
      </c>
      <c r="G1" s="420">
        <v>7</v>
      </c>
      <c r="H1" s="421"/>
      <c r="I1" s="421"/>
      <c r="J1" s="421"/>
      <c r="K1" s="421"/>
    </row>
    <row r="2" ht="61.5" customHeight="1"/>
    <row r="3" spans="1:11" ht="18.5">
      <c r="A3" s="355" t="s">
        <v>1860</v>
      </c>
      <c r="B3" s="356" t="str" cm="1">
        <f t="array" ref="B3">_xlfn.IFS(Content_!$D$7=1,VLOOKUP('Diversity&amp;Inclusion'!$A3,Translation!$A:$S,'Diversity&amp;Inclusion'!B$1,FALSE),Content_!$D$7=2,VLOOKUP('Diversity&amp;Inclusion'!$A3,Translation!$A:$S,'Diversity&amp;Inclusion'!B$1+6,FALSE),Content_!$D$7=3,VLOOKUP('Diversity&amp;Inclusion'!$A3,Translation!$A:$S,'Diversity&amp;Inclusion'!B$1+12,FALSE))</f>
        <v>Разнообразие и инклюзивность</v>
      </c>
      <c r="C3" s="426"/>
      <c r="D3" s="427"/>
      <c r="E3" s="427"/>
      <c r="F3" s="427"/>
      <c r="G3" s="427"/>
      <c r="H3" s="428"/>
      <c r="I3" s="428"/>
      <c r="J3" s="429"/>
      <c r="K3" s="428"/>
    </row>
    <row r="4" spans="1:11" ht="9.5" customHeight="1">
      <c r="A4" s="355" t="s">
        <v>1861</v>
      </c>
      <c r="B4" s="430"/>
      <c r="C4" s="431"/>
      <c r="D4" s="427"/>
      <c r="E4" s="427"/>
      <c r="F4" s="427"/>
      <c r="G4" s="427"/>
      <c r="H4" s="428"/>
      <c r="I4" s="428"/>
      <c r="J4" s="429"/>
      <c r="K4" s="428"/>
    </row>
    <row r="5" spans="1:11" ht="32" customHeight="1">
      <c r="A5" s="355" t="s">
        <v>1862</v>
      </c>
      <c r="B5" s="863" t="str" cm="1">
        <f t="array" ref="B5">_xlfn.IFS(Content_!$D$7=1,VLOOKUP('Diversity&amp;Inclusion'!$A5,Translation!$A:$S,'Diversity&amp;Inclusion'!B$1,FALSE),Content_!$D$7=2,VLOOKUP('Diversity&amp;Inclusion'!$A5,Translation!$A:$S,'Diversity&amp;Inclusion'!B$1+6,FALSE),Content_!$D$7=3,VLOOKUP('Diversity&amp;Inclusion'!$A5,Translation!$A:$S,'Diversity&amp;Inclusion'!B$1+12,FALSE))</f>
        <v xml:space="preserve">Мы стремимся создать такую рабочую среду, где исключаются любые формы дискриминации по религиозному, расовому, этническому, половому, возрастному и другим признакам.
В частности, мы следим за соблюдением прав работников, обращая особое внимание на защиту прав женщин. </v>
      </c>
      <c r="C5" s="864" cm="1">
        <f t="array" ref="C5">_xlfn.IFS(Content_!$D$7=1,VLOOKUP('Diversity&amp;Inclusion'!$A5,Translation!$A:$S,'Diversity&amp;Inclusion'!C$1,FALSE),Content_!$D$7=2,VLOOKUP('Diversity&amp;Inclusion'!$A5,Translation!$A:$S,'Diversity&amp;Inclusion'!C$1+6,FALSE),Content_!$D$7=3,VLOOKUP('Diversity&amp;Inclusion'!$A5,Translation!$A:$S,'Diversity&amp;Inclusion'!C$1+12,FALSE))</f>
        <v>0</v>
      </c>
      <c r="D5" s="864" cm="1">
        <f t="array" ref="D5">_xlfn.IFS(Content_!$D$7=1,VLOOKUP('Diversity&amp;Inclusion'!$A5,Translation!$A:$S,'Diversity&amp;Inclusion'!D$1,FALSE),Content_!$D$7=2,VLOOKUP('Diversity&amp;Inclusion'!$A5,Translation!$A:$S,'Diversity&amp;Inclusion'!D$1+6,FALSE),Content_!$D$7=3,VLOOKUP('Diversity&amp;Inclusion'!$A5,Translation!$A:$S,'Diversity&amp;Inclusion'!D$1+12,FALSE))</f>
        <v>0</v>
      </c>
      <c r="E5" s="864" cm="1">
        <f t="array" ref="E5">_xlfn.IFS(Content_!$D$7=1,VLOOKUP('Diversity&amp;Inclusion'!$A5,Translation!$A:$S,'Diversity&amp;Inclusion'!E$1,FALSE),Content_!$D$7=2,VLOOKUP('Diversity&amp;Inclusion'!$A5,Translation!$A:$S,'Diversity&amp;Inclusion'!E$1+6,FALSE),Content_!$D$7=3,VLOOKUP('Diversity&amp;Inclusion'!$A5,Translation!$A:$S,'Diversity&amp;Inclusion'!E$1+12,FALSE))</f>
        <v>0</v>
      </c>
      <c r="F5" s="864" cm="1">
        <f t="array" ref="F5">_xlfn.IFS(Content_!$D$7=1,VLOOKUP('Diversity&amp;Inclusion'!$A5,Translation!$A:$S,'Diversity&amp;Inclusion'!F$1,FALSE),Content_!$D$7=2,VLOOKUP('Diversity&amp;Inclusion'!$A5,Translation!$A:$S,'Diversity&amp;Inclusion'!F$1+6,FALSE),Content_!$D$7=3,VLOOKUP('Diversity&amp;Inclusion'!$A5,Translation!$A:$S,'Diversity&amp;Inclusion'!F$1+12,FALSE))</f>
        <v>0</v>
      </c>
      <c r="G5" s="865" cm="1">
        <f t="array" ref="G5">_xlfn.IFS(Content_!$D$7=1,VLOOKUP('Diversity&amp;Inclusion'!$A5,Translation!$A:$S,'Diversity&amp;Inclusion'!G$1,FALSE),Content_!$D$7=2,VLOOKUP('Diversity&amp;Inclusion'!$A5,Translation!$A:$S,'Diversity&amp;Inclusion'!G$1+6,FALSE),Content_!$D$7=3,VLOOKUP('Diversity&amp;Inclusion'!$A5,Translation!$A:$S,'Diversity&amp;Inclusion'!G$1+12,FALSE))</f>
        <v>0</v>
      </c>
      <c r="H5" s="432"/>
      <c r="I5" s="432"/>
      <c r="J5" s="432"/>
      <c r="K5" s="433"/>
    </row>
    <row r="6" spans="1:11" ht="12.5" customHeight="1">
      <c r="A6" s="355" t="s">
        <v>1863</v>
      </c>
      <c r="B6" s="434"/>
      <c r="C6" s="435"/>
      <c r="D6" s="435"/>
      <c r="E6" s="435"/>
      <c r="F6" s="435"/>
      <c r="G6" s="435"/>
      <c r="H6" s="436"/>
      <c r="I6" s="436"/>
      <c r="J6" s="436"/>
      <c r="K6" s="437"/>
    </row>
    <row r="7" spans="1:7" s="442" customFormat="1" ht="15.5">
      <c r="A7" s="355" t="s">
        <v>1864</v>
      </c>
      <c r="B7" s="438" t="str" cm="1">
        <f t="array" ref="B7">_xlfn.IFS(Content_!$D$7=1,VLOOKUP('Diversity&amp;Inclusion'!$A7,Translation!$A:$S,'Diversity&amp;Inclusion'!B$1,FALSE),Content_!$D$7=2,VLOOKUP('Diversity&amp;Inclusion'!$A7,Translation!$A:$S,'Diversity&amp;Inclusion'!B$1+6,FALSE),Content_!$D$7=3,VLOOKUP('Diversity&amp;Inclusion'!$A7,Translation!$A:$S,'Diversity&amp;Inclusion'!B$1+12,FALSE))</f>
        <v>GRI 2-7</v>
      </c>
      <c r="C7" s="439" t="str" cm="1">
        <f t="array" ref="C7">_xlfn.IFS(Content_!$D$7=1,VLOOKUP('Diversity&amp;Inclusion'!$A7,Translation!$A:$S,'Diversity&amp;Inclusion'!C$1,FALSE),Content_!$D$7=2,VLOOKUP('Diversity&amp;Inclusion'!$A7,Translation!$A:$S,'Diversity&amp;Inclusion'!C$1+6,FALSE),Content_!$D$7=3,VLOOKUP('Diversity&amp;Inclusion'!$A7,Translation!$A:$S,'Diversity&amp;Inclusion'!C$1+12,FALSE))</f>
        <v>Единица измерения</v>
      </c>
      <c r="D7" s="440">
        <v>2020</v>
      </c>
      <c r="E7" s="440">
        <v>2021</v>
      </c>
      <c r="F7" s="441">
        <v>2022</v>
      </c>
      <c r="G7" s="440">
        <v>2023</v>
      </c>
    </row>
    <row r="8" spans="1:7" s="442" customFormat="1" ht="15.5">
      <c r="A8" s="355" t="s">
        <v>1865</v>
      </c>
      <c r="B8" s="443" t="str" cm="1">
        <f t="array" ref="B8">_xlfn.IFS(Content_!$D$7=1,VLOOKUP('Diversity&amp;Inclusion'!$A8,Translation!$A:$S,'Diversity&amp;Inclusion'!B$1,FALSE),Content_!$D$7=2,VLOOKUP('Diversity&amp;Inclusion'!$A8,Translation!$A:$S,'Diversity&amp;Inclusion'!B$1+6,FALSE),Content_!$D$7=3,VLOOKUP('Diversity&amp;Inclusion'!$A8,Translation!$A:$S,'Diversity&amp;Inclusion'!B$1+12,FALSE))</f>
        <v>Списочная численность работников на конец года</v>
      </c>
      <c r="C8" s="444" t="str" cm="1">
        <f t="array" ref="C8">_xlfn.IFS(Content_!$D$7=1,VLOOKUP('Diversity&amp;Inclusion'!$A8,Translation!$A:$S,'Diversity&amp;Inclusion'!C$1,FALSE),Content_!$D$7=2,VLOOKUP('Diversity&amp;Inclusion'!$A8,Translation!$A:$S,'Diversity&amp;Inclusion'!C$1+6,FALSE),Content_!$D$7=3,VLOOKUP('Diversity&amp;Inclusion'!$A8,Translation!$A:$S,'Diversity&amp;Inclusion'!C$1+12,FALSE))</f>
        <v>чел.</v>
      </c>
      <c r="D8" s="445">
        <v>270068</v>
      </c>
      <c r="E8" s="445">
        <v>259279</v>
      </c>
      <c r="F8" s="446">
        <v>261839.90000000002</v>
      </c>
      <c r="G8" s="447">
        <v>267814</v>
      </c>
    </row>
    <row r="9" spans="1:11" ht="14.5">
      <c r="A9" s="355" t="s">
        <v>1866</v>
      </c>
      <c r="B9" s="448" t="str" cm="1">
        <f t="array" ref="B9">_xlfn.IFS(Content_!$D$7=1,VLOOKUP('Diversity&amp;Inclusion'!$A9,Translation!$A:$S,'Diversity&amp;Inclusion'!B$1,FALSE),Content_!$D$7=2,VLOOKUP('Diversity&amp;Inclusion'!$A9,Translation!$A:$S,'Diversity&amp;Inclusion'!B$1+6,FALSE),Content_!$D$7=3,VLOOKUP('Diversity&amp;Inclusion'!$A9,Translation!$A:$S,'Diversity&amp;Inclusion'!B$1+12,FALSE))</f>
        <v>Мужчины</v>
      </c>
      <c r="C9" s="449" t="str" cm="1">
        <f t="array" ref="C9">_xlfn.IFS(Content_!$D$7=1,VLOOKUP('Diversity&amp;Inclusion'!$A9,Translation!$A:$S,'Diversity&amp;Inclusion'!C$1,FALSE),Content_!$D$7=2,VLOOKUP('Diversity&amp;Inclusion'!$A9,Translation!$A:$S,'Diversity&amp;Inclusion'!C$1+6,FALSE),Content_!$D$7=3,VLOOKUP('Diversity&amp;Inclusion'!$A9,Translation!$A:$S,'Diversity&amp;Inclusion'!C$1+12,FALSE))</f>
        <v>чел.</v>
      </c>
      <c r="D9" s="450">
        <v>193825</v>
      </c>
      <c r="E9" s="450">
        <v>187113</v>
      </c>
      <c r="F9" s="451">
        <v>189887.15000000002</v>
      </c>
      <c r="G9" s="452">
        <v>196036</v>
      </c>
      <c r="H9" s="425"/>
      <c r="I9" s="425"/>
      <c r="J9" s="425"/>
      <c r="K9" s="425"/>
    </row>
    <row r="10" spans="1:11" ht="14.5">
      <c r="A10" s="355" t="s">
        <v>1867</v>
      </c>
      <c r="B10" s="453" t="str" cm="1">
        <f t="array" ref="B10">_xlfn.IFS(Content_!$D$7=1,VLOOKUP('Diversity&amp;Inclusion'!$A10,Translation!$A:$S,'Diversity&amp;Inclusion'!B$1,FALSE),Content_!$D$7=2,VLOOKUP('Diversity&amp;Inclusion'!$A10,Translation!$A:$S,'Diversity&amp;Inclusion'!B$1+6,FALSE),Content_!$D$7=3,VLOOKUP('Diversity&amp;Inclusion'!$A10,Translation!$A:$S,'Diversity&amp;Inclusion'!B$1+12,FALSE))</f>
        <v>Доля мужчин</v>
      </c>
      <c r="C10" s="454" t="str" cm="1">
        <f t="array" ref="C10">_xlfn.IFS(Content_!$D$7=1,VLOOKUP('Diversity&amp;Inclusion'!$A10,Translation!$A:$S,'Diversity&amp;Inclusion'!C$1,FALSE),Content_!$D$7=2,VLOOKUP('Diversity&amp;Inclusion'!$A10,Translation!$A:$S,'Diversity&amp;Inclusion'!C$1+6,FALSE),Content_!$D$7=3,VLOOKUP('Diversity&amp;Inclusion'!$A10,Translation!$A:$S,'Diversity&amp;Inclusion'!C$1+12,FALSE))</f>
        <v>%</v>
      </c>
      <c r="D10" s="455">
        <v>71.76896189107929</v>
      </c>
      <c r="E10" s="455">
        <v>72.16666216700929</v>
      </c>
      <c r="F10" s="455">
        <v>72.52032635209531</v>
      </c>
      <c r="G10" s="456">
        <v>73.19856318190983</v>
      </c>
      <c r="H10" s="425"/>
      <c r="I10" s="425"/>
      <c r="J10" s="425"/>
      <c r="K10" s="425"/>
    </row>
    <row r="11" spans="1:11" ht="14.5">
      <c r="A11" s="355" t="s">
        <v>1868</v>
      </c>
      <c r="B11" s="457" t="str" cm="1">
        <f t="array" ref="B11">_xlfn.IFS(Content_!$D$7=1,VLOOKUP('Diversity&amp;Inclusion'!$A11,Translation!$A:$S,'Diversity&amp;Inclusion'!B$1,FALSE),Content_!$D$7=2,VLOOKUP('Diversity&amp;Inclusion'!$A11,Translation!$A:$S,'Diversity&amp;Inclusion'!B$1+6,FALSE),Content_!$D$7=3,VLOOKUP('Diversity&amp;Inclusion'!$A11,Translation!$A:$S,'Diversity&amp;Inclusion'!B$1+12,FALSE))</f>
        <v>Женщины</v>
      </c>
      <c r="C11" s="449" t="str" cm="1">
        <f t="array" ref="C11">_xlfn.IFS(Content_!$D$7=1,VLOOKUP('Diversity&amp;Inclusion'!$A11,Translation!$A:$S,'Diversity&amp;Inclusion'!C$1,FALSE),Content_!$D$7=2,VLOOKUP('Diversity&amp;Inclusion'!$A11,Translation!$A:$S,'Diversity&amp;Inclusion'!C$1+6,FALSE),Content_!$D$7=3,VLOOKUP('Diversity&amp;Inclusion'!$A11,Translation!$A:$S,'Diversity&amp;Inclusion'!C$1+12,FALSE))</f>
        <v>чел.</v>
      </c>
      <c r="D11" s="458">
        <v>76243</v>
      </c>
      <c r="E11" s="458">
        <v>72166</v>
      </c>
      <c r="F11" s="459">
        <v>71952.75</v>
      </c>
      <c r="G11" s="460">
        <v>71778</v>
      </c>
      <c r="H11" s="425"/>
      <c r="I11" s="425"/>
      <c r="J11" s="425"/>
      <c r="K11" s="425"/>
    </row>
    <row r="12" spans="1:11" ht="14.5">
      <c r="A12" s="355" t="s">
        <v>1869</v>
      </c>
      <c r="B12" s="461" t="str" cm="1">
        <f t="array" ref="B12">_xlfn.IFS(Content_!$D$7=1,VLOOKUP('Diversity&amp;Inclusion'!$A12,Translation!$A:$S,'Diversity&amp;Inclusion'!B$1,FALSE),Content_!$D$7=2,VLOOKUP('Diversity&amp;Inclusion'!$A12,Translation!$A:$S,'Diversity&amp;Inclusion'!B$1+6,FALSE),Content_!$D$7=3,VLOOKUP('Diversity&amp;Inclusion'!$A12,Translation!$A:$S,'Diversity&amp;Inclusion'!B$1+12,FALSE))</f>
        <v>Доля женщин</v>
      </c>
      <c r="C12" s="454" t="str" cm="1">
        <f t="array" ref="C12">_xlfn.IFS(Content_!$D$7=1,VLOOKUP('Diversity&amp;Inclusion'!$A12,Translation!$A:$S,'Diversity&amp;Inclusion'!C$1,FALSE),Content_!$D$7=2,VLOOKUP('Diversity&amp;Inclusion'!$A12,Translation!$A:$S,'Diversity&amp;Inclusion'!C$1+6,FALSE),Content_!$D$7=3,VLOOKUP('Diversity&amp;Inclusion'!$A12,Translation!$A:$S,'Diversity&amp;Inclusion'!C$1+12,FALSE))</f>
        <v>%</v>
      </c>
      <c r="D12" s="462">
        <v>28.231038108920714</v>
      </c>
      <c r="E12" s="462">
        <v>27.83333783299072</v>
      </c>
      <c r="F12" s="462">
        <v>27.47967364790469</v>
      </c>
      <c r="G12" s="456">
        <v>27.47967364790469</v>
      </c>
      <c r="H12" s="425"/>
      <c r="I12" s="425"/>
      <c r="J12" s="425"/>
      <c r="K12" s="425"/>
    </row>
    <row r="13" spans="1:11" ht="15.5">
      <c r="A13" s="355" t="s">
        <v>1870</v>
      </c>
      <c r="B13" s="463"/>
      <c r="C13" s="464"/>
      <c r="D13" s="464"/>
      <c r="E13" s="464"/>
      <c r="F13" s="464"/>
      <c r="G13" s="464"/>
      <c r="H13" s="465"/>
      <c r="I13" s="465"/>
      <c r="J13" s="465"/>
      <c r="K13" s="465"/>
    </row>
    <row r="14" spans="1:7" s="442" customFormat="1" ht="15.5">
      <c r="A14" s="355" t="s">
        <v>1871</v>
      </c>
      <c r="B14" s="438" t="str" cm="1">
        <f t="array" ref="B14">_xlfn.IFS(Content_!$D$7=1,VLOOKUP('Diversity&amp;Inclusion'!$A14,Translation!$A:$S,'Diversity&amp;Inclusion'!B$1,FALSE),Content_!$D$7=2,VLOOKUP('Diversity&amp;Inclusion'!$A14,Translation!$A:$S,'Diversity&amp;Inclusion'!B$1+6,FALSE),Content_!$D$7=3,VLOOKUP('Diversity&amp;Inclusion'!$A14,Translation!$A:$S,'Diversity&amp;Inclusion'!B$1+12,FALSE))</f>
        <v>GRI 2-7</v>
      </c>
      <c r="C14" s="439" t="str" cm="1">
        <f t="array" ref="C14">_xlfn.IFS(Content_!$D$7=1,VLOOKUP('Diversity&amp;Inclusion'!$A14,Translation!$A:$S,'Diversity&amp;Inclusion'!C$1,FALSE),Content_!$D$7=2,VLOOKUP('Diversity&amp;Inclusion'!$A14,Translation!$A:$S,'Diversity&amp;Inclusion'!C$1+6,FALSE),Content_!$D$7=3,VLOOKUP('Diversity&amp;Inclusion'!$A14,Translation!$A:$S,'Diversity&amp;Inclusion'!C$1+12,FALSE))</f>
        <v>Единица измерения</v>
      </c>
      <c r="D14" s="440">
        <v>2020</v>
      </c>
      <c r="E14" s="440">
        <v>2021</v>
      </c>
      <c r="F14" s="440">
        <v>2022</v>
      </c>
      <c r="G14" s="440">
        <v>2023</v>
      </c>
    </row>
    <row r="15" spans="1:7" s="442" customFormat="1" ht="15.5">
      <c r="A15" s="355" t="s">
        <v>1872</v>
      </c>
      <c r="B15" s="466" t="str" cm="1">
        <f t="array" ref="B15">_xlfn.IFS(Content_!$D$7=1,VLOOKUP('Diversity&amp;Inclusion'!$A15,Translation!$A:$S,'Diversity&amp;Inclusion'!B$1,FALSE),Content_!$D$7=2,VLOOKUP('Diversity&amp;Inclusion'!$A15,Translation!$A:$S,'Diversity&amp;Inclusion'!B$1+6,FALSE),Content_!$D$7=3,VLOOKUP('Diversity&amp;Inclusion'!$A15,Translation!$A:$S,'Diversity&amp;Inclusion'!B$1+12,FALSE))</f>
        <v>Списочная численность работников на конец года</v>
      </c>
      <c r="C15" s="444" t="str" cm="1">
        <f t="array" ref="C15">_xlfn.IFS(Content_!$D$7=1,VLOOKUP('Diversity&amp;Inclusion'!$A15,Translation!$A:$S,'Diversity&amp;Inclusion'!C$1,FALSE),Content_!$D$7=2,VLOOKUP('Diversity&amp;Inclusion'!$A15,Translation!$A:$S,'Diversity&amp;Inclusion'!C$1+6,FALSE),Content_!$D$7=3,VLOOKUP('Diversity&amp;Inclusion'!$A15,Translation!$A:$S,'Diversity&amp;Inclusion'!C$1+12,FALSE))</f>
        <v>чел.</v>
      </c>
      <c r="D15" s="467">
        <v>270068</v>
      </c>
      <c r="E15" s="467">
        <v>259279</v>
      </c>
      <c r="F15" s="467">
        <v>261839.90000000002</v>
      </c>
      <c r="G15" s="468">
        <v>267814</v>
      </c>
    </row>
    <row r="16" spans="1:11" ht="15.5">
      <c r="A16" s="355" t="s">
        <v>1873</v>
      </c>
      <c r="B16" s="469" t="str" cm="1">
        <f t="array" ref="B16">_xlfn.IFS(Content_!$D$7=1,VLOOKUP('Diversity&amp;Inclusion'!$A16,Translation!$A:$S,'Diversity&amp;Inclusion'!B$1,FALSE),Content_!$D$7=2,VLOOKUP('Diversity&amp;Inclusion'!$A16,Translation!$A:$S,'Diversity&amp;Inclusion'!B$1+6,FALSE),Content_!$D$7=3,VLOOKUP('Diversity&amp;Inclusion'!$A16,Translation!$A:$S,'Diversity&amp;Inclusion'!B$1+12,FALSE))</f>
        <v>по возрасту</v>
      </c>
      <c r="C16" s="470"/>
      <c r="D16" s="471"/>
      <c r="E16" s="471"/>
      <c r="F16" s="471"/>
      <c r="G16" s="471"/>
      <c r="H16" s="425"/>
      <c r="I16" s="425"/>
      <c r="J16" s="425"/>
      <c r="K16" s="425"/>
    </row>
    <row r="17" spans="1:11" ht="15.5">
      <c r="A17" s="355" t="s">
        <v>1874</v>
      </c>
      <c r="B17" s="472" t="str" cm="1">
        <f t="array" ref="B17">_xlfn.IFS(Content_!$D$7=1,VLOOKUP('Diversity&amp;Inclusion'!$A17,Translation!$A:$S,'Diversity&amp;Inclusion'!B$1,FALSE),Content_!$D$7=2,VLOOKUP('Diversity&amp;Inclusion'!$A17,Translation!$A:$S,'Diversity&amp;Inclusion'!B$1+6,FALSE),Content_!$D$7=3,VLOOKUP('Diversity&amp;Inclusion'!$A17,Translation!$A:$S,'Diversity&amp;Inclusion'!B$1+12,FALSE))</f>
        <v>До 30</v>
      </c>
      <c r="C17" s="473" t="str" cm="1">
        <f t="array" ref="C17">_xlfn.IFS(Content_!$D$7=1,VLOOKUP('Diversity&amp;Inclusion'!$A17,Translation!$A:$S,'Diversity&amp;Inclusion'!C$1,FALSE),Content_!$D$7=2,VLOOKUP('Diversity&amp;Inclusion'!$A17,Translation!$A:$S,'Diversity&amp;Inclusion'!C$1+6,FALSE),Content_!$D$7=3,VLOOKUP('Diversity&amp;Inclusion'!$A17,Translation!$A:$S,'Diversity&amp;Inclusion'!C$1+12,FALSE))</f>
        <v>чел.</v>
      </c>
      <c r="D17" s="474">
        <v>51025</v>
      </c>
      <c r="E17" s="474">
        <v>42796</v>
      </c>
      <c r="F17" s="474">
        <v>43107.416666666664</v>
      </c>
      <c r="G17" s="475">
        <v>42287</v>
      </c>
      <c r="H17" s="425"/>
      <c r="I17" s="425"/>
      <c r="J17" s="425"/>
      <c r="K17" s="425"/>
    </row>
    <row r="18" spans="1:11" ht="15.5">
      <c r="A18" s="355" t="s">
        <v>1875</v>
      </c>
      <c r="B18" s="476" t="str" cm="1">
        <f t="array" ref="B18">_xlfn.IFS(Content_!$D$7=1,VLOOKUP('Diversity&amp;Inclusion'!$A18,Translation!$A:$S,'Diversity&amp;Inclusion'!B$1,FALSE),Content_!$D$7=2,VLOOKUP('Diversity&amp;Inclusion'!$A18,Translation!$A:$S,'Diversity&amp;Inclusion'!B$1+6,FALSE),Content_!$D$7=3,VLOOKUP('Diversity&amp;Inclusion'!$A18,Translation!$A:$S,'Diversity&amp;Inclusion'!B$1+12,FALSE))</f>
        <v>Доля работников до 30</v>
      </c>
      <c r="C18" s="435" t="str" cm="1">
        <f t="array" ref="C18">_xlfn.IFS(Content_!$D$7=1,VLOOKUP('Diversity&amp;Inclusion'!$A18,Translation!$A:$S,'Diversity&amp;Inclusion'!C$1,FALSE),Content_!$D$7=2,VLOOKUP('Diversity&amp;Inclusion'!$A18,Translation!$A:$S,'Diversity&amp;Inclusion'!C$1+6,FALSE),Content_!$D$7=3,VLOOKUP('Diversity&amp;Inclusion'!$A18,Translation!$A:$S,'Diversity&amp;Inclusion'!C$1+12,FALSE))</f>
        <v>%</v>
      </c>
      <c r="D18" s="477">
        <v>18.893389812936</v>
      </c>
      <c r="E18" s="477">
        <v>16.50577177480629</v>
      </c>
      <c r="F18" s="477">
        <v>16.463272658852475</v>
      </c>
      <c r="G18" s="468">
        <v>15.789689859380019</v>
      </c>
      <c r="H18" s="425"/>
      <c r="I18" s="425"/>
      <c r="J18" s="425"/>
      <c r="K18" s="425"/>
    </row>
    <row r="19" spans="1:11" ht="14.5">
      <c r="A19" s="355" t="s">
        <v>1876</v>
      </c>
      <c r="B19" s="478" t="str" cm="1">
        <f t="array" ref="B19">_xlfn.IFS(Content_!$D$7=1,VLOOKUP('Diversity&amp;Inclusion'!$A19,Translation!$A:$S,'Diversity&amp;Inclusion'!B$1,FALSE),Content_!$D$7=2,VLOOKUP('Diversity&amp;Inclusion'!$A19,Translation!$A:$S,'Diversity&amp;Inclusion'!B$1+6,FALSE),Content_!$D$7=3,VLOOKUP('Diversity&amp;Inclusion'!$A19,Translation!$A:$S,'Diversity&amp;Inclusion'!B$1+12,FALSE))</f>
        <v>Мужчины</v>
      </c>
      <c r="C19" s="479" t="str" cm="1">
        <f t="array" ref="C19">_xlfn.IFS(Content_!$D$7=1,VLOOKUP('Diversity&amp;Inclusion'!$A19,Translation!$A:$S,'Diversity&amp;Inclusion'!C$1,FALSE),Content_!$D$7=2,VLOOKUP('Diversity&amp;Inclusion'!$A19,Translation!$A:$S,'Diversity&amp;Inclusion'!C$1+6,FALSE),Content_!$D$7=3,VLOOKUP('Diversity&amp;Inclusion'!$A19,Translation!$A:$S,'Diversity&amp;Inclusion'!C$1+12,FALSE))</f>
        <v>чел.</v>
      </c>
      <c r="D19" s="458">
        <v>36743</v>
      </c>
      <c r="E19" s="458">
        <v>30965</v>
      </c>
      <c r="F19" s="458">
        <v>31849.50</v>
      </c>
      <c r="G19" s="460">
        <v>32039</v>
      </c>
      <c r="H19" s="425"/>
      <c r="I19" s="425"/>
      <c r="J19" s="425"/>
      <c r="K19" s="425"/>
    </row>
    <row r="20" spans="1:11" ht="14.5">
      <c r="A20" s="355" t="s">
        <v>1877</v>
      </c>
      <c r="B20" s="478" t="str" cm="1">
        <f t="array" ref="B20">_xlfn.IFS(Content_!$D$7=1,VLOOKUP('Diversity&amp;Inclusion'!$A20,Translation!$A:$S,'Diversity&amp;Inclusion'!B$1,FALSE),Content_!$D$7=2,VLOOKUP('Diversity&amp;Inclusion'!$A20,Translation!$A:$S,'Diversity&amp;Inclusion'!B$1+6,FALSE),Content_!$D$7=3,VLOOKUP('Diversity&amp;Inclusion'!$A20,Translation!$A:$S,'Diversity&amp;Inclusion'!B$1+12,FALSE))</f>
        <v>Доля мужчин</v>
      </c>
      <c r="C20" s="479" t="str" cm="1">
        <f t="array" ref="C20">_xlfn.IFS(Content_!$D$7=1,VLOOKUP('Diversity&amp;Inclusion'!$A20,Translation!$A:$S,'Diversity&amp;Inclusion'!C$1,FALSE),Content_!$D$7=2,VLOOKUP('Diversity&amp;Inclusion'!$A20,Translation!$A:$S,'Diversity&amp;Inclusion'!C$1+6,FALSE),Content_!$D$7=3,VLOOKUP('Diversity&amp;Inclusion'!$A20,Translation!$A:$S,'Diversity&amp;Inclusion'!C$1+12,FALSE))</f>
        <v>%</v>
      </c>
      <c r="D20" s="458">
        <v>72.00979911807937</v>
      </c>
      <c r="E20" s="458">
        <v>72.3548929806524</v>
      </c>
      <c r="F20" s="458">
        <v>73.88403774292513</v>
      </c>
      <c r="G20" s="460">
        <v>75.76560172156928</v>
      </c>
      <c r="H20" s="425"/>
      <c r="I20" s="425"/>
      <c r="J20" s="425"/>
      <c r="K20" s="425"/>
    </row>
    <row r="21" spans="1:11" ht="14.5">
      <c r="A21" s="355" t="s">
        <v>1878</v>
      </c>
      <c r="B21" s="478" t="str" cm="1">
        <f t="array" ref="B21">_xlfn.IFS(Content_!$D$7=1,VLOOKUP('Diversity&amp;Inclusion'!$A21,Translation!$A:$S,'Diversity&amp;Inclusion'!B$1,FALSE),Content_!$D$7=2,VLOOKUP('Diversity&amp;Inclusion'!$A21,Translation!$A:$S,'Diversity&amp;Inclusion'!B$1+6,FALSE),Content_!$D$7=3,VLOOKUP('Diversity&amp;Inclusion'!$A21,Translation!$A:$S,'Diversity&amp;Inclusion'!B$1+12,FALSE))</f>
        <v>Женщины</v>
      </c>
      <c r="C21" s="479" t="str" cm="1">
        <f t="array" ref="C21">_xlfn.IFS(Content_!$D$7=1,VLOOKUP('Diversity&amp;Inclusion'!$A21,Translation!$A:$S,'Diversity&amp;Inclusion'!C$1,FALSE),Content_!$D$7=2,VLOOKUP('Diversity&amp;Inclusion'!$A21,Translation!$A:$S,'Diversity&amp;Inclusion'!C$1+6,FALSE),Content_!$D$7=3,VLOOKUP('Diversity&amp;Inclusion'!$A21,Translation!$A:$S,'Diversity&amp;Inclusion'!C$1+12,FALSE))</f>
        <v>чел.</v>
      </c>
      <c r="D21" s="458">
        <v>14282</v>
      </c>
      <c r="E21" s="458">
        <v>11831</v>
      </c>
      <c r="F21" s="458">
        <v>11257.916666666666</v>
      </c>
      <c r="G21" s="460">
        <v>10248</v>
      </c>
      <c r="H21" s="425"/>
      <c r="I21" s="425"/>
      <c r="J21" s="425"/>
      <c r="K21" s="425"/>
    </row>
    <row r="22" spans="1:11" ht="14.5">
      <c r="A22" s="355" t="s">
        <v>1879</v>
      </c>
      <c r="B22" s="480" t="str" cm="1">
        <f t="array" ref="B22">_xlfn.IFS(Content_!$D$7=1,VLOOKUP('Diversity&amp;Inclusion'!$A22,Translation!$A:$S,'Diversity&amp;Inclusion'!B$1,FALSE),Content_!$D$7=2,VLOOKUP('Diversity&amp;Inclusion'!$A22,Translation!$A:$S,'Diversity&amp;Inclusion'!B$1+6,FALSE),Content_!$D$7=3,VLOOKUP('Diversity&amp;Inclusion'!$A22,Translation!$A:$S,'Diversity&amp;Inclusion'!B$1+12,FALSE))</f>
        <v>Доля женщин</v>
      </c>
      <c r="C22" s="454" t="str" cm="1">
        <f t="array" ref="C22">_xlfn.IFS(Content_!$D$7=1,VLOOKUP('Diversity&amp;Inclusion'!$A22,Translation!$A:$S,'Diversity&amp;Inclusion'!C$1,FALSE),Content_!$D$7=2,VLOOKUP('Diversity&amp;Inclusion'!$A22,Translation!$A:$S,'Diversity&amp;Inclusion'!C$1+6,FALSE),Content_!$D$7=3,VLOOKUP('Diversity&amp;Inclusion'!$A22,Translation!$A:$S,'Diversity&amp;Inclusion'!C$1+12,FALSE))</f>
        <v>%</v>
      </c>
      <c r="D22" s="462">
        <v>27.99020088192063</v>
      </c>
      <c r="E22" s="462">
        <v>27.645107019347602</v>
      </c>
      <c r="F22" s="462">
        <v>26.115962257074866</v>
      </c>
      <c r="G22" s="456">
        <v>24.234398278430724</v>
      </c>
      <c r="H22" s="425"/>
      <c r="I22" s="425"/>
      <c r="J22" s="425"/>
      <c r="K22" s="425"/>
    </row>
    <row r="23" spans="1:11" ht="15.5">
      <c r="A23" s="355" t="s">
        <v>1880</v>
      </c>
      <c r="B23" s="476" t="str" cm="1">
        <f t="array" ref="B23">_xlfn.IFS(Content_!$D$7=1,VLOOKUP('Diversity&amp;Inclusion'!$A23,Translation!$A:$S,'Diversity&amp;Inclusion'!B$1,FALSE),Content_!$D$7=2,VLOOKUP('Diversity&amp;Inclusion'!$A23,Translation!$A:$S,'Diversity&amp;Inclusion'!B$1+6,FALSE),Content_!$D$7=3,VLOOKUP('Diversity&amp;Inclusion'!$A23,Translation!$A:$S,'Diversity&amp;Inclusion'!B$1+12,FALSE))</f>
        <v>30-50</v>
      </c>
      <c r="C23" s="435" t="str" cm="1">
        <f t="array" ref="C23">_xlfn.IFS(Content_!$D$7=1,VLOOKUP('Diversity&amp;Inclusion'!$A23,Translation!$A:$S,'Diversity&amp;Inclusion'!C$1,FALSE),Content_!$D$7=2,VLOOKUP('Diversity&amp;Inclusion'!$A23,Translation!$A:$S,'Diversity&amp;Inclusion'!C$1+6,FALSE),Content_!$D$7=3,VLOOKUP('Diversity&amp;Inclusion'!$A23,Translation!$A:$S,'Diversity&amp;Inclusion'!C$1+12,FALSE))</f>
        <v>чел.</v>
      </c>
      <c r="D23" s="477">
        <v>147010</v>
      </c>
      <c r="E23" s="477">
        <v>145782</v>
      </c>
      <c r="F23" s="477">
        <v>146568.40</v>
      </c>
      <c r="G23" s="468">
        <v>152255</v>
      </c>
      <c r="H23" s="425"/>
      <c r="I23" s="425"/>
      <c r="J23" s="425"/>
      <c r="K23" s="425"/>
    </row>
    <row r="24" spans="1:11" ht="15.5">
      <c r="A24" s="355" t="s">
        <v>1881</v>
      </c>
      <c r="B24" s="476" t="str" cm="1">
        <f t="array" ref="B24">_xlfn.IFS(Content_!$D$7=1,VLOOKUP('Diversity&amp;Inclusion'!$A24,Translation!$A:$S,'Diversity&amp;Inclusion'!B$1,FALSE),Content_!$D$7=2,VLOOKUP('Diversity&amp;Inclusion'!$A24,Translation!$A:$S,'Diversity&amp;Inclusion'!B$1+6,FALSE),Content_!$D$7=3,VLOOKUP('Diversity&amp;Inclusion'!$A24,Translation!$A:$S,'Diversity&amp;Inclusion'!B$1+12,FALSE))</f>
        <v>Доля работников от 30 до 50</v>
      </c>
      <c r="C24" s="435" t="str" cm="1">
        <f t="array" ref="C24">_xlfn.IFS(Content_!$D$7=1,VLOOKUP('Diversity&amp;Inclusion'!$A24,Translation!$A:$S,'Diversity&amp;Inclusion'!C$1,FALSE),Content_!$D$7=2,VLOOKUP('Diversity&amp;Inclusion'!$A24,Translation!$A:$S,'Diversity&amp;Inclusion'!C$1+6,FALSE),Content_!$D$7=3,VLOOKUP('Diversity&amp;Inclusion'!$A24,Translation!$A:$S,'Diversity&amp;Inclusion'!C$1+12,FALSE))</f>
        <v>%</v>
      </c>
      <c r="D24" s="477">
        <v>54.43443873394849</v>
      </c>
      <c r="E24" s="477">
        <v>56.22591879789724</v>
      </c>
      <c r="F24" s="477">
        <v>55.976342795731284</v>
      </c>
      <c r="G24" s="468">
        <v>56.851023471513805</v>
      </c>
      <c r="H24" s="425"/>
      <c r="I24" s="425"/>
      <c r="J24" s="425"/>
      <c r="K24" s="425"/>
    </row>
    <row r="25" spans="1:11" ht="14.5">
      <c r="A25" s="355" t="s">
        <v>1882</v>
      </c>
      <c r="B25" s="478" t="str" cm="1">
        <f t="array" ref="B25">_xlfn.IFS(Content_!$D$7=1,VLOOKUP('Diversity&amp;Inclusion'!$A25,Translation!$A:$S,'Diversity&amp;Inclusion'!B$1,FALSE),Content_!$D$7=2,VLOOKUP('Diversity&amp;Inclusion'!$A25,Translation!$A:$S,'Diversity&amp;Inclusion'!B$1+6,FALSE),Content_!$D$7=3,VLOOKUP('Diversity&amp;Inclusion'!$A25,Translation!$A:$S,'Diversity&amp;Inclusion'!B$1+12,FALSE))</f>
        <v>Мужчины</v>
      </c>
      <c r="C25" s="479" t="str" cm="1">
        <f t="array" ref="C25">_xlfn.IFS(Content_!$D$7=1,VLOOKUP('Diversity&amp;Inclusion'!$A25,Translation!$A:$S,'Diversity&amp;Inclusion'!C$1,FALSE),Content_!$D$7=2,VLOOKUP('Diversity&amp;Inclusion'!$A25,Translation!$A:$S,'Diversity&amp;Inclusion'!C$1+6,FALSE),Content_!$D$7=3,VLOOKUP('Diversity&amp;Inclusion'!$A25,Translation!$A:$S,'Diversity&amp;Inclusion'!C$1+12,FALSE))</f>
        <v>чел.</v>
      </c>
      <c r="D25" s="458">
        <v>104383</v>
      </c>
      <c r="E25" s="458">
        <v>104303</v>
      </c>
      <c r="F25" s="458">
        <v>105671.98333333334</v>
      </c>
      <c r="G25" s="460">
        <v>110922</v>
      </c>
      <c r="H25" s="425"/>
      <c r="I25" s="425"/>
      <c r="J25" s="425"/>
      <c r="K25" s="425"/>
    </row>
    <row r="26" spans="1:11" ht="14.5">
      <c r="A26" s="355" t="s">
        <v>1883</v>
      </c>
      <c r="B26" s="478" t="str" cm="1">
        <f t="array" ref="B26">_xlfn.IFS(Content_!$D$7=1,VLOOKUP('Diversity&amp;Inclusion'!$A26,Translation!$A:$S,'Diversity&amp;Inclusion'!B$1,FALSE),Content_!$D$7=2,VLOOKUP('Diversity&amp;Inclusion'!$A26,Translation!$A:$S,'Diversity&amp;Inclusion'!B$1+6,FALSE),Content_!$D$7=3,VLOOKUP('Diversity&amp;Inclusion'!$A26,Translation!$A:$S,'Diversity&amp;Inclusion'!B$1+12,FALSE))</f>
        <v>Доля мужчин</v>
      </c>
      <c r="C26" s="479" t="str" cm="1">
        <f t="array" ref="C26">_xlfn.IFS(Content_!$D$7=1,VLOOKUP('Diversity&amp;Inclusion'!$A26,Translation!$A:$S,'Diversity&amp;Inclusion'!C$1,FALSE),Content_!$D$7=2,VLOOKUP('Diversity&amp;Inclusion'!$A26,Translation!$A:$S,'Diversity&amp;Inclusion'!C$1+6,FALSE),Content_!$D$7=3,VLOOKUP('Diversity&amp;Inclusion'!$A26,Translation!$A:$S,'Diversity&amp;Inclusion'!C$1+12,FALSE))</f>
        <v>%</v>
      </c>
      <c r="D26" s="458">
        <v>71.00401333242637</v>
      </c>
      <c r="E26" s="458">
        <v>71.54724177196087</v>
      </c>
      <c r="F26" s="458">
        <v>72.09738479326604</v>
      </c>
      <c r="G26" s="460">
        <v>72.85277987586615</v>
      </c>
      <c r="H26" s="425"/>
      <c r="I26" s="425"/>
      <c r="J26" s="425"/>
      <c r="K26" s="425"/>
    </row>
    <row r="27" spans="1:11" ht="14.5">
      <c r="A27" s="355" t="s">
        <v>1884</v>
      </c>
      <c r="B27" s="478" t="str" cm="1">
        <f t="array" ref="B27">_xlfn.IFS(Content_!$D$7=1,VLOOKUP('Diversity&amp;Inclusion'!$A27,Translation!$A:$S,'Diversity&amp;Inclusion'!B$1,FALSE),Content_!$D$7=2,VLOOKUP('Diversity&amp;Inclusion'!$A27,Translation!$A:$S,'Diversity&amp;Inclusion'!B$1+6,FALSE),Content_!$D$7=3,VLOOKUP('Diversity&amp;Inclusion'!$A27,Translation!$A:$S,'Diversity&amp;Inclusion'!B$1+12,FALSE))</f>
        <v>Женщины</v>
      </c>
      <c r="C27" s="479" t="str" cm="1">
        <f t="array" ref="C27">_xlfn.IFS(Content_!$D$7=1,VLOOKUP('Diversity&amp;Inclusion'!$A27,Translation!$A:$S,'Diversity&amp;Inclusion'!C$1,FALSE),Content_!$D$7=2,VLOOKUP('Diversity&amp;Inclusion'!$A27,Translation!$A:$S,'Diversity&amp;Inclusion'!C$1+6,FALSE),Content_!$D$7=3,VLOOKUP('Diversity&amp;Inclusion'!$A27,Translation!$A:$S,'Diversity&amp;Inclusion'!C$1+12,FALSE))</f>
        <v>чел.</v>
      </c>
      <c r="D27" s="458">
        <v>42627</v>
      </c>
      <c r="E27" s="458">
        <v>41479</v>
      </c>
      <c r="F27" s="458">
        <v>40896.416666666664</v>
      </c>
      <c r="G27" s="460">
        <v>41333</v>
      </c>
      <c r="H27" s="425"/>
      <c r="I27" s="425"/>
      <c r="J27" s="425"/>
      <c r="K27" s="425"/>
    </row>
    <row r="28" spans="1:11" ht="14.5">
      <c r="A28" s="355" t="s">
        <v>1885</v>
      </c>
      <c r="B28" s="480" t="str" cm="1">
        <f t="array" ref="B28">_xlfn.IFS(Content_!$D$7=1,VLOOKUP('Diversity&amp;Inclusion'!$A28,Translation!$A:$S,'Diversity&amp;Inclusion'!B$1,FALSE),Content_!$D$7=2,VLOOKUP('Diversity&amp;Inclusion'!$A28,Translation!$A:$S,'Diversity&amp;Inclusion'!B$1+6,FALSE),Content_!$D$7=3,VLOOKUP('Diversity&amp;Inclusion'!$A28,Translation!$A:$S,'Diversity&amp;Inclusion'!B$1+12,FALSE))</f>
        <v>Доля женщин</v>
      </c>
      <c r="C28" s="454" t="str" cm="1">
        <f t="array" ref="C28">_xlfn.IFS(Content_!$D$7=1,VLOOKUP('Diversity&amp;Inclusion'!$A28,Translation!$A:$S,'Diversity&amp;Inclusion'!C$1,FALSE),Content_!$D$7=2,VLOOKUP('Diversity&amp;Inclusion'!$A28,Translation!$A:$S,'Diversity&amp;Inclusion'!C$1+6,FALSE),Content_!$D$7=3,VLOOKUP('Diversity&amp;Inclusion'!$A28,Translation!$A:$S,'Diversity&amp;Inclusion'!C$1+12,FALSE))</f>
        <v>%</v>
      </c>
      <c r="D28" s="462">
        <v>28.995986667573636</v>
      </c>
      <c r="E28" s="462">
        <v>28.452758228039126</v>
      </c>
      <c r="F28" s="462">
        <v>27.902615206733966</v>
      </c>
      <c r="G28" s="456">
        <v>27.147220124133852</v>
      </c>
      <c r="H28" s="425"/>
      <c r="I28" s="425"/>
      <c r="J28" s="425"/>
      <c r="K28" s="425"/>
    </row>
    <row r="29" spans="1:11" ht="15.5">
      <c r="A29" s="355" t="s">
        <v>1886</v>
      </c>
      <c r="B29" s="476" t="str" cm="1">
        <f t="array" ref="B29">_xlfn.IFS(Content_!$D$7=1,VLOOKUP('Diversity&amp;Inclusion'!$A29,Translation!$A:$S,'Diversity&amp;Inclusion'!B$1,FALSE),Content_!$D$7=2,VLOOKUP('Diversity&amp;Inclusion'!$A29,Translation!$A:$S,'Diversity&amp;Inclusion'!B$1+6,FALSE),Content_!$D$7=3,VLOOKUP('Diversity&amp;Inclusion'!$A29,Translation!$A:$S,'Diversity&amp;Inclusion'!B$1+12,FALSE))</f>
        <v>Старше 50</v>
      </c>
      <c r="C29" s="435" t="str" cm="1">
        <f t="array" ref="C29">_xlfn.IFS(Content_!$D$7=1,VLOOKUP('Diversity&amp;Inclusion'!$A29,Translation!$A:$S,'Diversity&amp;Inclusion'!C$1,FALSE),Content_!$D$7=2,VLOOKUP('Diversity&amp;Inclusion'!$A29,Translation!$A:$S,'Diversity&amp;Inclusion'!C$1+6,FALSE),Content_!$D$7=3,VLOOKUP('Diversity&amp;Inclusion'!$A29,Translation!$A:$S,'Diversity&amp;Inclusion'!C$1+12,FALSE))</f>
        <v>чел.</v>
      </c>
      <c r="D29" s="477">
        <v>72033</v>
      </c>
      <c r="E29" s="477">
        <v>70701</v>
      </c>
      <c r="F29" s="477">
        <v>72164.08333333333</v>
      </c>
      <c r="G29" s="468">
        <v>73272</v>
      </c>
      <c r="H29" s="425"/>
      <c r="I29" s="425"/>
      <c r="J29" s="425"/>
      <c r="K29" s="425"/>
    </row>
    <row r="30" spans="1:11" ht="15.5">
      <c r="A30" s="355" t="s">
        <v>1887</v>
      </c>
      <c r="B30" s="476" t="str" cm="1">
        <f t="array" ref="B30">_xlfn.IFS(Content_!$D$7=1,VLOOKUP('Diversity&amp;Inclusion'!$A30,Translation!$A:$S,'Diversity&amp;Inclusion'!B$1,FALSE),Content_!$D$7=2,VLOOKUP('Diversity&amp;Inclusion'!$A30,Translation!$A:$S,'Diversity&amp;Inclusion'!B$1+6,FALSE),Content_!$D$7=3,VLOOKUP('Diversity&amp;Inclusion'!$A30,Translation!$A:$S,'Diversity&amp;Inclusion'!B$1+12,FALSE))</f>
        <v>Доля работников старше 50</v>
      </c>
      <c r="C30" s="435" t="str" cm="1">
        <f t="array" ref="C30">_xlfn.IFS(Content_!$D$7=1,VLOOKUP('Diversity&amp;Inclusion'!$A30,Translation!$A:$S,'Diversity&amp;Inclusion'!C$1,FALSE),Content_!$D$7=2,VLOOKUP('Diversity&amp;Inclusion'!$A30,Translation!$A:$S,'Diversity&amp;Inclusion'!C$1+6,FALSE),Content_!$D$7=3,VLOOKUP('Diversity&amp;Inclusion'!$A30,Translation!$A:$S,'Diversity&amp;Inclusion'!C$1+12,FALSE))</f>
        <v>%</v>
      </c>
      <c r="D30" s="477">
        <v>26.67217145311551</v>
      </c>
      <c r="E30" s="477">
        <v>27.268309427296465</v>
      </c>
      <c r="F30" s="477">
        <v>27.560384545416234</v>
      </c>
      <c r="G30" s="468">
        <v>27.35928666910617</v>
      </c>
      <c r="H30" s="425"/>
      <c r="I30" s="425"/>
      <c r="J30" s="425"/>
      <c r="K30" s="425"/>
    </row>
    <row r="31" spans="1:11" ht="14.5">
      <c r="A31" s="355" t="s">
        <v>1888</v>
      </c>
      <c r="B31" s="478" t="str" cm="1">
        <f t="array" ref="B31">_xlfn.IFS(Content_!$D$7=1,VLOOKUP('Diversity&amp;Inclusion'!$A31,Translation!$A:$S,'Diversity&amp;Inclusion'!B$1,FALSE),Content_!$D$7=2,VLOOKUP('Diversity&amp;Inclusion'!$A31,Translation!$A:$S,'Diversity&amp;Inclusion'!B$1+6,FALSE),Content_!$D$7=3,VLOOKUP('Diversity&amp;Inclusion'!$A31,Translation!$A:$S,'Diversity&amp;Inclusion'!B$1+12,FALSE))</f>
        <v>Мужчины</v>
      </c>
      <c r="C31" s="479" t="str" cm="1">
        <f t="array" ref="C31">_xlfn.IFS(Content_!$D$7=1,VLOOKUP('Diversity&amp;Inclusion'!$A31,Translation!$A:$S,'Diversity&amp;Inclusion'!C$1,FALSE),Content_!$D$7=2,VLOOKUP('Diversity&amp;Inclusion'!$A31,Translation!$A:$S,'Diversity&amp;Inclusion'!C$1+6,FALSE),Content_!$D$7=3,VLOOKUP('Diversity&amp;Inclusion'!$A31,Translation!$A:$S,'Diversity&amp;Inclusion'!C$1+12,FALSE))</f>
        <v>чел.</v>
      </c>
      <c r="D31" s="458">
        <v>52699</v>
      </c>
      <c r="E31" s="458">
        <v>51845</v>
      </c>
      <c r="F31" s="458">
        <v>52365.666666666664</v>
      </c>
      <c r="G31" s="460">
        <v>53075</v>
      </c>
      <c r="H31" s="425"/>
      <c r="I31" s="425"/>
      <c r="J31" s="425"/>
      <c r="K31" s="425"/>
    </row>
    <row r="32" spans="1:11" ht="14.5">
      <c r="A32" s="355" t="s">
        <v>1889</v>
      </c>
      <c r="B32" s="478" t="str" cm="1">
        <f t="array" ref="B32">_xlfn.IFS(Content_!$D$7=1,VLOOKUP('Diversity&amp;Inclusion'!$A32,Translation!$A:$S,'Diversity&amp;Inclusion'!B$1,FALSE),Content_!$D$7=2,VLOOKUP('Diversity&amp;Inclusion'!$A32,Translation!$A:$S,'Diversity&amp;Inclusion'!B$1+6,FALSE),Content_!$D$7=3,VLOOKUP('Diversity&amp;Inclusion'!$A32,Translation!$A:$S,'Diversity&amp;Inclusion'!B$1+12,FALSE))</f>
        <v>Доля мужчин</v>
      </c>
      <c r="C32" s="479" t="str" cm="1">
        <f t="array" ref="C32">_xlfn.IFS(Content_!$D$7=1,VLOOKUP('Diversity&amp;Inclusion'!$A32,Translation!$A:$S,'Diversity&amp;Inclusion'!C$1,FALSE),Content_!$D$7=2,VLOOKUP('Diversity&amp;Inclusion'!$A32,Translation!$A:$S,'Diversity&amp;Inclusion'!C$1+6,FALSE),Content_!$D$7=3,VLOOKUP('Diversity&amp;Inclusion'!$A32,Translation!$A:$S,'Diversity&amp;Inclusion'!C$1+12,FALSE))</f>
        <v>%</v>
      </c>
      <c r="D32" s="458">
        <v>73.15952410700652</v>
      </c>
      <c r="E32" s="458">
        <v>73.32993875617035</v>
      </c>
      <c r="F32" s="458">
        <v>72.56472229375417</v>
      </c>
      <c r="G32" s="460">
        <v>72.43558248717109</v>
      </c>
      <c r="H32" s="425"/>
      <c r="I32" s="425"/>
      <c r="J32" s="425"/>
      <c r="K32" s="425"/>
    </row>
    <row r="33" spans="1:11" ht="14.5">
      <c r="A33" s="355" t="s">
        <v>1890</v>
      </c>
      <c r="B33" s="478" t="str" cm="1">
        <f t="array" ref="B33">_xlfn.IFS(Content_!$D$7=1,VLOOKUP('Diversity&amp;Inclusion'!$A33,Translation!$A:$S,'Diversity&amp;Inclusion'!B$1,FALSE),Content_!$D$7=2,VLOOKUP('Diversity&amp;Inclusion'!$A33,Translation!$A:$S,'Diversity&amp;Inclusion'!B$1+6,FALSE),Content_!$D$7=3,VLOOKUP('Diversity&amp;Inclusion'!$A33,Translation!$A:$S,'Diversity&amp;Inclusion'!B$1+12,FALSE))</f>
        <v>Женщины</v>
      </c>
      <c r="C33" s="479" t="str" cm="1">
        <f t="array" ref="C33">_xlfn.IFS(Content_!$D$7=1,VLOOKUP('Diversity&amp;Inclusion'!$A33,Translation!$A:$S,'Diversity&amp;Inclusion'!C$1,FALSE),Content_!$D$7=2,VLOOKUP('Diversity&amp;Inclusion'!$A33,Translation!$A:$S,'Diversity&amp;Inclusion'!C$1+6,FALSE),Content_!$D$7=3,VLOOKUP('Diversity&amp;Inclusion'!$A33,Translation!$A:$S,'Diversity&amp;Inclusion'!C$1+12,FALSE))</f>
        <v>чел.</v>
      </c>
      <c r="D33" s="458">
        <v>19334</v>
      </c>
      <c r="E33" s="458">
        <v>18856</v>
      </c>
      <c r="F33" s="458">
        <v>19798.416666666664</v>
      </c>
      <c r="G33" s="460">
        <v>20197</v>
      </c>
      <c r="H33" s="425"/>
      <c r="I33" s="425"/>
      <c r="J33" s="425"/>
      <c r="K33" s="425"/>
    </row>
    <row r="34" spans="1:11" ht="14.5">
      <c r="A34" s="355" t="s">
        <v>1891</v>
      </c>
      <c r="B34" s="480" t="str" cm="1">
        <f t="array" ref="B34">_xlfn.IFS(Content_!$D$7=1,VLOOKUP('Diversity&amp;Inclusion'!$A34,Translation!$A:$S,'Diversity&amp;Inclusion'!B$1,FALSE),Content_!$D$7=2,VLOOKUP('Diversity&amp;Inclusion'!$A34,Translation!$A:$S,'Diversity&amp;Inclusion'!B$1+6,FALSE),Content_!$D$7=3,VLOOKUP('Diversity&amp;Inclusion'!$A34,Translation!$A:$S,'Diversity&amp;Inclusion'!B$1+12,FALSE))</f>
        <v>Доля женщин</v>
      </c>
      <c r="C34" s="454" t="str" cm="1">
        <f t="array" ref="C34">_xlfn.IFS(Content_!$D$7=1,VLOOKUP('Diversity&amp;Inclusion'!$A34,Translation!$A:$S,'Diversity&amp;Inclusion'!C$1,FALSE),Content_!$D$7=2,VLOOKUP('Diversity&amp;Inclusion'!$A34,Translation!$A:$S,'Diversity&amp;Inclusion'!C$1+6,FALSE),Content_!$D$7=3,VLOOKUP('Diversity&amp;Inclusion'!$A34,Translation!$A:$S,'Diversity&amp;Inclusion'!C$1+12,FALSE))</f>
        <v>%</v>
      </c>
      <c r="D34" s="462">
        <v>26.84047589299349</v>
      </c>
      <c r="E34" s="462">
        <v>26.67006124382965</v>
      </c>
      <c r="F34" s="462">
        <v>27.435277706245838</v>
      </c>
      <c r="G34" s="456">
        <v>27.56441751282891</v>
      </c>
      <c r="H34" s="425"/>
      <c r="I34" s="425"/>
      <c r="J34" s="425"/>
      <c r="K34" s="425"/>
    </row>
    <row r="35" spans="1:7" s="483" customFormat="1" ht="15.5">
      <c r="A35" s="355" t="s">
        <v>1892</v>
      </c>
      <c r="B35" s="481"/>
      <c r="C35" s="464"/>
      <c r="D35" s="482"/>
      <c r="E35" s="482"/>
      <c r="F35" s="482"/>
      <c r="G35" s="482"/>
    </row>
    <row r="36" spans="1:7" s="485" customFormat="1" ht="15.5">
      <c r="A36" s="355" t="s">
        <v>1893</v>
      </c>
      <c r="B36" s="484" t="str" cm="1">
        <f t="array" ref="B36">_xlfn.IFS(Content_!$D$7=1,VLOOKUP('Diversity&amp;Inclusion'!$A36,Translation!$A:$S,'Diversity&amp;Inclusion'!B$1,FALSE),Content_!$D$7=2,VLOOKUP('Diversity&amp;Inclusion'!$A36,Translation!$A:$S,'Diversity&amp;Inclusion'!B$1+6,FALSE),Content_!$D$7=3,VLOOKUP('Diversity&amp;Inclusion'!$A36,Translation!$A:$S,'Diversity&amp;Inclusion'!B$1+12,FALSE))</f>
        <v>GRI 2-7</v>
      </c>
      <c r="C36" s="361" t="str" cm="1">
        <f t="array" ref="C36">_xlfn.IFS(Content_!$D$7=1,VLOOKUP('Diversity&amp;Inclusion'!$A36,Translation!$A:$S,'Diversity&amp;Inclusion'!C$1,FALSE),Content_!$D$7=2,VLOOKUP('Diversity&amp;Inclusion'!$A36,Translation!$A:$S,'Diversity&amp;Inclusion'!C$1+6,FALSE),Content_!$D$7=3,VLOOKUP('Diversity&amp;Inclusion'!$A36,Translation!$A:$S,'Diversity&amp;Inclusion'!C$1+12,FALSE))</f>
        <v>Единица измерения</v>
      </c>
      <c r="D36" s="361">
        <v>2020</v>
      </c>
      <c r="E36" s="440">
        <v>2021</v>
      </c>
      <c r="F36" s="441">
        <v>2022</v>
      </c>
      <c r="G36" s="440">
        <v>2023</v>
      </c>
    </row>
    <row r="37" spans="1:7" s="485" customFormat="1" ht="15.5">
      <c r="A37" s="355" t="s">
        <v>1894</v>
      </c>
      <c r="B37" s="486" t="str" cm="1">
        <f t="array" ref="B37">_xlfn.IFS(Content_!$D$7=1,VLOOKUP('Diversity&amp;Inclusion'!$A37,Translation!$A:$S,'Diversity&amp;Inclusion'!B$1,FALSE),Content_!$D$7=2,VLOOKUP('Diversity&amp;Inclusion'!$A37,Translation!$A:$S,'Diversity&amp;Inclusion'!B$1+6,FALSE),Content_!$D$7=3,VLOOKUP('Diversity&amp;Inclusion'!$A37,Translation!$A:$S,'Diversity&amp;Inclusion'!B$1+12,FALSE))</f>
        <v>Списочная численность постоянных работников на конец года</v>
      </c>
      <c r="C37" s="444" t="str" cm="1">
        <f t="array" ref="C37">_xlfn.IFS(Content_!$D$7=1,VLOOKUP('Diversity&amp;Inclusion'!$A37,Translation!$A:$S,'Diversity&amp;Inclusion'!C$1,FALSE),Content_!$D$7=2,VLOOKUP('Diversity&amp;Inclusion'!$A37,Translation!$A:$S,'Diversity&amp;Inclusion'!C$1+6,FALSE),Content_!$D$7=3,VLOOKUP('Diversity&amp;Inclusion'!$A37,Translation!$A:$S,'Diversity&amp;Inclusion'!C$1+12,FALSE))</f>
        <v>чел.</v>
      </c>
      <c r="D37" s="487">
        <v>259359</v>
      </c>
      <c r="E37" s="487">
        <v>238135</v>
      </c>
      <c r="F37" s="487">
        <v>240562</v>
      </c>
      <c r="G37" s="488">
        <v>250333</v>
      </c>
    </row>
    <row r="38" spans="1:7" s="485" customFormat="1" ht="14.5">
      <c r="A38" s="355" t="s">
        <v>1895</v>
      </c>
      <c r="B38" s="457" t="str" cm="1">
        <f t="array" ref="B38">_xlfn.IFS(Content_!$D$7=1,VLOOKUP('Diversity&amp;Inclusion'!$A38,Translation!$A:$S,'Diversity&amp;Inclusion'!B$1,FALSE),Content_!$D$7=2,VLOOKUP('Diversity&amp;Inclusion'!$A38,Translation!$A:$S,'Diversity&amp;Inclusion'!B$1+6,FALSE),Content_!$D$7=3,VLOOKUP('Diversity&amp;Inclusion'!$A38,Translation!$A:$S,'Diversity&amp;Inclusion'!B$1+12,FALSE))</f>
        <v>Мужчины</v>
      </c>
      <c r="C38" s="479" t="str" cm="1">
        <f t="array" ref="C38">_xlfn.IFS(Content_!$D$7=1,VLOOKUP('Diversity&amp;Inclusion'!$A38,Translation!$A:$S,'Diversity&amp;Inclusion'!C$1,FALSE),Content_!$D$7=2,VLOOKUP('Diversity&amp;Inclusion'!$A38,Translation!$A:$S,'Diversity&amp;Inclusion'!C$1+6,FALSE),Content_!$D$7=3,VLOOKUP('Diversity&amp;Inclusion'!$A38,Translation!$A:$S,'Diversity&amp;Inclusion'!C$1+12,FALSE))</f>
        <v>чел.</v>
      </c>
      <c r="D38" s="458">
        <v>189759</v>
      </c>
      <c r="E38" s="458">
        <v>174220</v>
      </c>
      <c r="F38" s="458">
        <v>175905</v>
      </c>
      <c r="G38" s="460">
        <v>185193</v>
      </c>
    </row>
    <row r="39" spans="1:7" s="485" customFormat="1" ht="14.5">
      <c r="A39" s="355" t="s">
        <v>1896</v>
      </c>
      <c r="B39" s="457" t="str" cm="1">
        <f t="array" ref="B39">_xlfn.IFS(Content_!$D$7=1,VLOOKUP('Diversity&amp;Inclusion'!$A39,Translation!$A:$S,'Diversity&amp;Inclusion'!B$1,FALSE),Content_!$D$7=2,VLOOKUP('Diversity&amp;Inclusion'!$A39,Translation!$A:$S,'Diversity&amp;Inclusion'!B$1+6,FALSE),Content_!$D$7=3,VLOOKUP('Diversity&amp;Inclusion'!$A39,Translation!$A:$S,'Diversity&amp;Inclusion'!B$1+12,FALSE))</f>
        <v>Доля мужчин</v>
      </c>
      <c r="C39" s="479" t="str" cm="1">
        <f t="array" ref="C39">_xlfn.IFS(Content_!$D$7=1,VLOOKUP('Diversity&amp;Inclusion'!$A39,Translation!$A:$S,'Diversity&amp;Inclusion'!C$1,FALSE),Content_!$D$7=2,VLOOKUP('Diversity&amp;Inclusion'!$A39,Translation!$A:$S,'Diversity&amp;Inclusion'!C$1+6,FALSE),Content_!$D$7=3,VLOOKUP('Diversity&amp;Inclusion'!$A39,Translation!$A:$S,'Diversity&amp;Inclusion'!C$1+12,FALSE))</f>
        <v>%</v>
      </c>
      <c r="D39" s="458">
        <v>73.1646096723075</v>
      </c>
      <c r="E39" s="458">
        <v>73.16018224956431</v>
      </c>
      <c r="F39" s="458">
        <v>73.12252142898711</v>
      </c>
      <c r="G39" s="460">
        <v>73.97866042431481</v>
      </c>
    </row>
    <row r="40" spans="1:7" s="485" customFormat="1" ht="14.5">
      <c r="A40" s="355" t="s">
        <v>1897</v>
      </c>
      <c r="B40" s="457" t="str" cm="1">
        <f t="array" ref="B40">_xlfn.IFS(Content_!$D$7=1,VLOOKUP('Diversity&amp;Inclusion'!$A40,Translation!$A:$S,'Diversity&amp;Inclusion'!B$1,FALSE),Content_!$D$7=2,VLOOKUP('Diversity&amp;Inclusion'!$A40,Translation!$A:$S,'Diversity&amp;Inclusion'!B$1+6,FALSE),Content_!$D$7=3,VLOOKUP('Diversity&amp;Inclusion'!$A40,Translation!$A:$S,'Diversity&amp;Inclusion'!B$1+12,FALSE))</f>
        <v>Женщины</v>
      </c>
      <c r="C40" s="479" t="str" cm="1">
        <f t="array" ref="C40">_xlfn.IFS(Content_!$D$7=1,VLOOKUP('Diversity&amp;Inclusion'!$A40,Translation!$A:$S,'Diversity&amp;Inclusion'!C$1,FALSE),Content_!$D$7=2,VLOOKUP('Diversity&amp;Inclusion'!$A40,Translation!$A:$S,'Diversity&amp;Inclusion'!C$1+6,FALSE),Content_!$D$7=3,VLOOKUP('Diversity&amp;Inclusion'!$A40,Translation!$A:$S,'Diversity&amp;Inclusion'!C$1+12,FALSE))</f>
        <v>чел.</v>
      </c>
      <c r="D40" s="458">
        <v>69600</v>
      </c>
      <c r="E40" s="458">
        <v>63915</v>
      </c>
      <c r="F40" s="458">
        <v>64657</v>
      </c>
      <c r="G40" s="460">
        <v>65140</v>
      </c>
    </row>
    <row r="41" spans="1:7" s="485" customFormat="1" ht="14.5">
      <c r="A41" s="355" t="s">
        <v>1898</v>
      </c>
      <c r="B41" s="461" t="str" cm="1">
        <f t="array" ref="B41">_xlfn.IFS(Content_!$D$7=1,VLOOKUP('Diversity&amp;Inclusion'!$A41,Translation!$A:$S,'Diversity&amp;Inclusion'!B$1,FALSE),Content_!$D$7=2,VLOOKUP('Diversity&amp;Inclusion'!$A41,Translation!$A:$S,'Diversity&amp;Inclusion'!B$1+6,FALSE),Content_!$D$7=3,VLOOKUP('Diversity&amp;Inclusion'!$A41,Translation!$A:$S,'Diversity&amp;Inclusion'!B$1+12,FALSE))</f>
        <v>Доля женщин</v>
      </c>
      <c r="C41" s="454" t="str" cm="1">
        <f t="array" ref="C41">_xlfn.IFS(Content_!$D$7=1,VLOOKUP('Diversity&amp;Inclusion'!$A41,Translation!$A:$S,'Diversity&amp;Inclusion'!C$1,FALSE),Content_!$D$7=2,VLOOKUP('Diversity&amp;Inclusion'!$A41,Translation!$A:$S,'Diversity&amp;Inclusion'!C$1+6,FALSE),Content_!$D$7=3,VLOOKUP('Diversity&amp;Inclusion'!$A41,Translation!$A:$S,'Diversity&amp;Inclusion'!C$1+12,FALSE))</f>
        <v>%</v>
      </c>
      <c r="D41" s="462">
        <v>26.835390327692505</v>
      </c>
      <c r="E41" s="462">
        <v>26.839817750435678</v>
      </c>
      <c r="F41" s="462">
        <v>26.87747857101288</v>
      </c>
      <c r="G41" s="456">
        <v>26.021339575685186</v>
      </c>
    </row>
    <row r="42" spans="1:7" s="442" customFormat="1" ht="15.5">
      <c r="A42" s="355" t="s">
        <v>1899</v>
      </c>
      <c r="B42" s="486" t="str" cm="1">
        <f t="array" ref="B42">_xlfn.IFS(Content_!$D$7=1,VLOOKUP('Diversity&amp;Inclusion'!$A42,Translation!$A:$S,'Diversity&amp;Inclusion'!B$1,FALSE),Content_!$D$7=2,VLOOKUP('Diversity&amp;Inclusion'!$A42,Translation!$A:$S,'Diversity&amp;Inclusion'!B$1+6,FALSE),Content_!$D$7=3,VLOOKUP('Diversity&amp;Inclusion'!$A42,Translation!$A:$S,'Diversity&amp;Inclusion'!B$1+12,FALSE))</f>
        <v>Списочная численность временных работников на конец года</v>
      </c>
      <c r="C42" s="489" t="str" cm="1">
        <f t="array" ref="C42">_xlfn.IFS(Content_!$D$7=1,VLOOKUP('Diversity&amp;Inclusion'!$A42,Translation!$A:$S,'Diversity&amp;Inclusion'!C$1,FALSE),Content_!$D$7=2,VLOOKUP('Diversity&amp;Inclusion'!$A42,Translation!$A:$S,'Diversity&amp;Inclusion'!C$1+6,FALSE),Content_!$D$7=3,VLOOKUP('Diversity&amp;Inclusion'!$A42,Translation!$A:$S,'Diversity&amp;Inclusion'!C$1+12,FALSE))</f>
        <v>чел.</v>
      </c>
      <c r="D42" s="490">
        <v>10709</v>
      </c>
      <c r="E42" s="490">
        <v>21143</v>
      </c>
      <c r="F42" s="490">
        <v>21278</v>
      </c>
      <c r="G42" s="447">
        <v>17481</v>
      </c>
    </row>
    <row r="43" spans="1:14" ht="14.5">
      <c r="A43" s="355" t="s">
        <v>1900</v>
      </c>
      <c r="B43" s="457" t="str" cm="1">
        <f t="array" ref="B43">_xlfn.IFS(Content_!$D$7=1,VLOOKUP('Diversity&amp;Inclusion'!$A43,Translation!$A:$S,'Diversity&amp;Inclusion'!B$1,FALSE),Content_!$D$7=2,VLOOKUP('Diversity&amp;Inclusion'!$A43,Translation!$A:$S,'Diversity&amp;Inclusion'!B$1+6,FALSE),Content_!$D$7=3,VLOOKUP('Diversity&amp;Inclusion'!$A43,Translation!$A:$S,'Diversity&amp;Inclusion'!B$1+12,FALSE))</f>
        <v>Мужчины</v>
      </c>
      <c r="C43" s="479" t="str" cm="1">
        <f t="array" ref="C43">_xlfn.IFS(Content_!$D$7=1,VLOOKUP('Diversity&amp;Inclusion'!$A43,Translation!$A:$S,'Diversity&amp;Inclusion'!C$1,FALSE),Content_!$D$7=2,VLOOKUP('Diversity&amp;Inclusion'!$A43,Translation!$A:$S,'Diversity&amp;Inclusion'!C$1+6,FALSE),Content_!$D$7=3,VLOOKUP('Diversity&amp;Inclusion'!$A43,Translation!$A:$S,'Diversity&amp;Inclusion'!C$1+12,FALSE))</f>
        <v>чел.</v>
      </c>
      <c r="D43" s="458">
        <v>4066</v>
      </c>
      <c r="E43" s="458">
        <v>12892</v>
      </c>
      <c r="F43" s="458">
        <v>13982</v>
      </c>
      <c r="G43" s="460">
        <v>10843</v>
      </c>
      <c r="H43" s="491"/>
      <c r="I43" s="491"/>
      <c r="J43" s="491"/>
      <c r="K43" s="491"/>
      <c r="L43" s="491"/>
      <c r="M43" s="491"/>
      <c r="N43" s="491"/>
    </row>
    <row r="44" spans="1:14" ht="14.5">
      <c r="A44" s="355" t="s">
        <v>1901</v>
      </c>
      <c r="B44" s="457" t="str" cm="1">
        <f t="array" ref="B44">_xlfn.IFS(Content_!$D$7=1,VLOOKUP('Diversity&amp;Inclusion'!$A44,Translation!$A:$S,'Diversity&amp;Inclusion'!B$1,FALSE),Content_!$D$7=2,VLOOKUP('Diversity&amp;Inclusion'!$A44,Translation!$A:$S,'Diversity&amp;Inclusion'!B$1+6,FALSE),Content_!$D$7=3,VLOOKUP('Diversity&amp;Inclusion'!$A44,Translation!$A:$S,'Diversity&amp;Inclusion'!B$1+12,FALSE))</f>
        <v>Доля мужчин</v>
      </c>
      <c r="C44" s="479" t="str" cm="1">
        <f t="array" ref="C44">_xlfn.IFS(Content_!$D$7=1,VLOOKUP('Diversity&amp;Inclusion'!$A44,Translation!$A:$S,'Diversity&amp;Inclusion'!C$1,FALSE),Content_!$D$7=2,VLOOKUP('Diversity&amp;Inclusion'!$A44,Translation!$A:$S,'Diversity&amp;Inclusion'!C$1+6,FALSE),Content_!$D$7=3,VLOOKUP('Diversity&amp;Inclusion'!$A44,Translation!$A:$S,'Diversity&amp;Inclusion'!C$1+12,FALSE))</f>
        <v>%</v>
      </c>
      <c r="D44" s="458">
        <v>37.96806424502755</v>
      </c>
      <c r="E44" s="458">
        <v>60.975263680650805</v>
      </c>
      <c r="F44" s="458">
        <v>65.7110630698374</v>
      </c>
      <c r="G44" s="460">
        <v>62.027343973456894</v>
      </c>
      <c r="H44" s="491"/>
      <c r="I44" s="491"/>
      <c r="J44" s="491"/>
      <c r="K44" s="491"/>
      <c r="L44" s="491"/>
      <c r="M44" s="491"/>
      <c r="N44" s="491"/>
    </row>
    <row r="45" spans="1:14" ht="14.5">
      <c r="A45" s="355" t="s">
        <v>1902</v>
      </c>
      <c r="B45" s="457" t="str" cm="1">
        <f t="array" ref="B45">_xlfn.IFS(Content_!$D$7=1,VLOOKUP('Diversity&amp;Inclusion'!$A45,Translation!$A:$S,'Diversity&amp;Inclusion'!B$1,FALSE),Content_!$D$7=2,VLOOKUP('Diversity&amp;Inclusion'!$A45,Translation!$A:$S,'Diversity&amp;Inclusion'!B$1+6,FALSE),Content_!$D$7=3,VLOOKUP('Diversity&amp;Inclusion'!$A45,Translation!$A:$S,'Diversity&amp;Inclusion'!B$1+12,FALSE))</f>
        <v>Женщины</v>
      </c>
      <c r="C45" s="479" t="str" cm="1">
        <f t="array" ref="C45">_xlfn.IFS(Content_!$D$7=1,VLOOKUP('Diversity&amp;Inclusion'!$A45,Translation!$A:$S,'Diversity&amp;Inclusion'!C$1,FALSE),Content_!$D$7=2,VLOOKUP('Diversity&amp;Inclusion'!$A45,Translation!$A:$S,'Diversity&amp;Inclusion'!C$1+6,FALSE),Content_!$D$7=3,VLOOKUP('Diversity&amp;Inclusion'!$A45,Translation!$A:$S,'Diversity&amp;Inclusion'!C$1+12,FALSE))</f>
        <v>чел.</v>
      </c>
      <c r="D45" s="458">
        <v>6643</v>
      </c>
      <c r="E45" s="458">
        <v>8251</v>
      </c>
      <c r="F45" s="458">
        <v>7296</v>
      </c>
      <c r="G45" s="460">
        <v>6638</v>
      </c>
      <c r="H45" s="492"/>
      <c r="I45" s="492"/>
      <c r="J45" s="492"/>
      <c r="K45" s="492"/>
      <c r="L45" s="492"/>
      <c r="M45" s="492"/>
      <c r="N45" s="492"/>
    </row>
    <row r="46" spans="1:14" ht="14.5">
      <c r="A46" s="355" t="s">
        <v>1903</v>
      </c>
      <c r="B46" s="461" t="str" cm="1">
        <f t="array" ref="B46">_xlfn.IFS(Content_!$D$7=1,VLOOKUP('Diversity&amp;Inclusion'!$A46,Translation!$A:$S,'Diversity&amp;Inclusion'!B$1,FALSE),Content_!$D$7=2,VLOOKUP('Diversity&amp;Inclusion'!$A46,Translation!$A:$S,'Diversity&amp;Inclusion'!B$1+6,FALSE),Content_!$D$7=3,VLOOKUP('Diversity&amp;Inclusion'!$A46,Translation!$A:$S,'Diversity&amp;Inclusion'!B$1+12,FALSE))</f>
        <v>Доля женщин</v>
      </c>
      <c r="C46" s="454" t="str" cm="1">
        <f t="array" ref="C46">_xlfn.IFS(Content_!$D$7=1,VLOOKUP('Diversity&amp;Inclusion'!$A46,Translation!$A:$S,'Diversity&amp;Inclusion'!C$1,FALSE),Content_!$D$7=2,VLOOKUP('Diversity&amp;Inclusion'!$A46,Translation!$A:$S,'Diversity&amp;Inclusion'!C$1+6,FALSE),Content_!$D$7=3,VLOOKUP('Diversity&amp;Inclusion'!$A46,Translation!$A:$S,'Diversity&amp;Inclusion'!C$1+12,FALSE))</f>
        <v>%</v>
      </c>
      <c r="D46" s="462">
        <v>62.03193575497246</v>
      </c>
      <c r="E46" s="462">
        <v>39.024736319349195</v>
      </c>
      <c r="F46" s="462">
        <v>34.28893693016261</v>
      </c>
      <c r="G46" s="456">
        <v>37.972656026543106</v>
      </c>
      <c r="H46" s="492"/>
      <c r="I46" s="492"/>
      <c r="J46" s="492"/>
      <c r="K46" s="492"/>
      <c r="L46" s="492"/>
      <c r="M46" s="492"/>
      <c r="N46" s="492"/>
    </row>
    <row r="47" spans="1:14" ht="15.5">
      <c r="A47" s="355" t="s">
        <v>1904</v>
      </c>
      <c r="B47" s="493"/>
      <c r="C47" s="494"/>
      <c r="D47" s="495"/>
      <c r="E47" s="495"/>
      <c r="F47" s="495"/>
      <c r="G47" s="496"/>
      <c r="H47" s="492"/>
      <c r="I47" s="492"/>
      <c r="J47" s="492"/>
      <c r="K47" s="492"/>
      <c r="L47" s="492"/>
      <c r="M47" s="492"/>
      <c r="N47" s="492"/>
    </row>
    <row r="48" spans="1:14" ht="15.5">
      <c r="A48" s="355" t="s">
        <v>1905</v>
      </c>
      <c r="B48" s="484" t="str" cm="1">
        <f t="array" ref="B48">_xlfn.IFS(Content_!$D$7=1,VLOOKUP('Diversity&amp;Inclusion'!$A48,Translation!$A:$S,'Diversity&amp;Inclusion'!B$1,FALSE),Content_!$D$7=2,VLOOKUP('Diversity&amp;Inclusion'!$A48,Translation!$A:$S,'Diversity&amp;Inclusion'!B$1+6,FALSE),Content_!$D$7=3,VLOOKUP('Diversity&amp;Inclusion'!$A48,Translation!$A:$S,'Diversity&amp;Inclusion'!B$1+12,FALSE))</f>
        <v>GRI 2-7</v>
      </c>
      <c r="C48" s="361" t="str" cm="1">
        <f t="array" ref="C48">_xlfn.IFS(Content_!$D$7=1,VLOOKUP('Diversity&amp;Inclusion'!$A48,Translation!$A:$S,'Diversity&amp;Inclusion'!C$1,FALSE),Content_!$D$7=2,VLOOKUP('Diversity&amp;Inclusion'!$A48,Translation!$A:$S,'Diversity&amp;Inclusion'!C$1+6,FALSE),Content_!$D$7=3,VLOOKUP('Diversity&amp;Inclusion'!$A48,Translation!$A:$S,'Diversity&amp;Inclusion'!C$1+12,FALSE))</f>
        <v>Единица измерения</v>
      </c>
      <c r="D48" s="440">
        <v>2020</v>
      </c>
      <c r="E48" s="440">
        <v>2021</v>
      </c>
      <c r="F48" s="441">
        <v>2022</v>
      </c>
      <c r="G48" s="440">
        <v>2023</v>
      </c>
      <c r="H48" s="492"/>
      <c r="I48" s="492"/>
      <c r="J48" s="492"/>
      <c r="K48" s="492"/>
      <c r="L48" s="492"/>
      <c r="M48" s="492"/>
      <c r="N48" s="492"/>
    </row>
    <row r="49" spans="1:14" ht="31">
      <c r="A49" s="355" t="s">
        <v>1906</v>
      </c>
      <c r="B49" s="443" t="str" cm="1">
        <f t="array" ref="B49">_xlfn.IFS(Content_!$D$7=1,VLOOKUP('Diversity&amp;Inclusion'!$A49,Translation!$A:$S,'Diversity&amp;Inclusion'!B$1,FALSE),Content_!$D$7=2,VLOOKUP('Diversity&amp;Inclusion'!$A49,Translation!$A:$S,'Diversity&amp;Inclusion'!B$1+6,FALSE),Content_!$D$7=3,VLOOKUP('Diversity&amp;Inclusion'!$A49,Translation!$A:$S,'Diversity&amp;Inclusion'!B$1+12,FALSE))</f>
        <v>Списочная численность работников с занятостью на полный рабочий день на конец года</v>
      </c>
      <c r="C49" s="444" t="str" cm="1">
        <f t="array" ref="C49">_xlfn.IFS(Content_!$D$7=1,VLOOKUP('Diversity&amp;Inclusion'!$A49,Translation!$A:$S,'Diversity&amp;Inclusion'!C$1,FALSE),Content_!$D$7=2,VLOOKUP('Diversity&amp;Inclusion'!$A49,Translation!$A:$S,'Diversity&amp;Inclusion'!C$1+6,FALSE),Content_!$D$7=3,VLOOKUP('Diversity&amp;Inclusion'!$A49,Translation!$A:$S,'Diversity&amp;Inclusion'!C$1+12,FALSE))</f>
        <v>чел.</v>
      </c>
      <c r="D49" s="445">
        <v>217297</v>
      </c>
      <c r="E49" s="445">
        <v>202989</v>
      </c>
      <c r="F49" s="445">
        <v>209611</v>
      </c>
      <c r="G49" s="447">
        <v>260685</v>
      </c>
      <c r="H49" s="492"/>
      <c r="I49" s="492"/>
      <c r="J49" s="492"/>
      <c r="K49" s="492"/>
      <c r="L49" s="492"/>
      <c r="M49" s="492"/>
      <c r="N49" s="492"/>
    </row>
    <row r="50" spans="1:14" s="442" customFormat="1" ht="14.5">
      <c r="A50" s="355" t="s">
        <v>1907</v>
      </c>
      <c r="B50" s="457" t="str" cm="1">
        <f t="array" ref="B50">_xlfn.IFS(Content_!$D$7=1,VLOOKUP('Diversity&amp;Inclusion'!$A50,Translation!$A:$S,'Diversity&amp;Inclusion'!B$1,FALSE),Content_!$D$7=2,VLOOKUP('Diversity&amp;Inclusion'!$A50,Translation!$A:$S,'Diversity&amp;Inclusion'!B$1+6,FALSE),Content_!$D$7=3,VLOOKUP('Diversity&amp;Inclusion'!$A50,Translation!$A:$S,'Diversity&amp;Inclusion'!B$1+12,FALSE))</f>
        <v>Мужчины</v>
      </c>
      <c r="C50" s="479" t="str" cm="1">
        <f t="array" ref="C50">_xlfn.IFS(Content_!$D$7=1,VLOOKUP('Diversity&amp;Inclusion'!$A50,Translation!$A:$S,'Diversity&amp;Inclusion'!C$1,FALSE),Content_!$D$7=2,VLOOKUP('Diversity&amp;Inclusion'!$A50,Translation!$A:$S,'Diversity&amp;Inclusion'!C$1+6,FALSE),Content_!$D$7=3,VLOOKUP('Diversity&amp;Inclusion'!$A50,Translation!$A:$S,'Diversity&amp;Inclusion'!C$1+12,FALSE))</f>
        <v>чел.</v>
      </c>
      <c r="D50" s="458">
        <v>156335</v>
      </c>
      <c r="E50" s="458">
        <v>147804</v>
      </c>
      <c r="F50" s="458">
        <v>151546</v>
      </c>
      <c r="G50" s="460">
        <v>194204</v>
      </c>
      <c r="H50" s="497"/>
      <c r="I50" s="497"/>
      <c r="J50" s="497"/>
      <c r="K50" s="497"/>
      <c r="L50" s="497"/>
      <c r="M50" s="497"/>
      <c r="N50" s="497"/>
    </row>
    <row r="51" spans="1:14" s="442" customFormat="1" ht="14.5">
      <c r="A51" s="355" t="s">
        <v>1908</v>
      </c>
      <c r="B51" s="457" t="str" cm="1">
        <f t="array" ref="B51">_xlfn.IFS(Content_!$D$7=1,VLOOKUP('Diversity&amp;Inclusion'!$A51,Translation!$A:$S,'Diversity&amp;Inclusion'!B$1,FALSE),Content_!$D$7=2,VLOOKUP('Diversity&amp;Inclusion'!$A51,Translation!$A:$S,'Diversity&amp;Inclusion'!B$1+6,FALSE),Content_!$D$7=3,VLOOKUP('Diversity&amp;Inclusion'!$A51,Translation!$A:$S,'Diversity&amp;Inclusion'!B$1+12,FALSE))</f>
        <v>Доля мужчин</v>
      </c>
      <c r="C51" s="479" t="str" cm="1">
        <f t="array" ref="C51">_xlfn.IFS(Content_!$D$7=1,VLOOKUP('Diversity&amp;Inclusion'!$A51,Translation!$A:$S,'Diversity&amp;Inclusion'!C$1,FALSE),Content_!$D$7=2,VLOOKUP('Diversity&amp;Inclusion'!$A51,Translation!$A:$S,'Diversity&amp;Inclusion'!C$1+6,FALSE),Content_!$D$7=3,VLOOKUP('Diversity&amp;Inclusion'!$A51,Translation!$A:$S,'Diversity&amp;Inclusion'!C$1+12,FALSE))</f>
        <v>%</v>
      </c>
      <c r="D51" s="458">
        <v>71.94530987542396</v>
      </c>
      <c r="E51" s="458">
        <v>72.81379779199858</v>
      </c>
      <c r="F51" s="458">
        <v>72.29868661472919</v>
      </c>
      <c r="G51" s="460">
        <v>74.49757370005946</v>
      </c>
      <c r="H51" s="497"/>
      <c r="I51" s="497"/>
      <c r="J51" s="497"/>
      <c r="K51" s="497"/>
      <c r="L51" s="497"/>
      <c r="M51" s="497"/>
      <c r="N51" s="497"/>
    </row>
    <row r="52" spans="1:14" ht="14.5">
      <c r="A52" s="355" t="s">
        <v>1909</v>
      </c>
      <c r="B52" s="457" t="str" cm="1">
        <f t="array" ref="B52">_xlfn.IFS(Content_!$D$7=1,VLOOKUP('Diversity&amp;Inclusion'!$A52,Translation!$A:$S,'Diversity&amp;Inclusion'!B$1,FALSE),Content_!$D$7=2,VLOOKUP('Diversity&amp;Inclusion'!$A52,Translation!$A:$S,'Diversity&amp;Inclusion'!B$1+6,FALSE),Content_!$D$7=3,VLOOKUP('Diversity&amp;Inclusion'!$A52,Translation!$A:$S,'Diversity&amp;Inclusion'!B$1+12,FALSE))</f>
        <v>Женщины</v>
      </c>
      <c r="C52" s="479" t="str" cm="1">
        <f t="array" ref="C52">_xlfn.IFS(Content_!$D$7=1,VLOOKUP('Diversity&amp;Inclusion'!$A52,Translation!$A:$S,'Diversity&amp;Inclusion'!C$1,FALSE),Content_!$D$7=2,VLOOKUP('Diversity&amp;Inclusion'!$A52,Translation!$A:$S,'Diversity&amp;Inclusion'!C$1+6,FALSE),Content_!$D$7=3,VLOOKUP('Diversity&amp;Inclusion'!$A52,Translation!$A:$S,'Diversity&amp;Inclusion'!C$1+12,FALSE))</f>
        <v>чел.</v>
      </c>
      <c r="D52" s="458">
        <v>60962</v>
      </c>
      <c r="E52" s="458">
        <v>55185</v>
      </c>
      <c r="F52" s="458">
        <v>58065</v>
      </c>
      <c r="G52" s="460">
        <v>66481</v>
      </c>
      <c r="H52" s="491"/>
      <c r="I52" s="491"/>
      <c r="J52" s="491"/>
      <c r="K52" s="491"/>
      <c r="L52" s="491"/>
      <c r="M52" s="491"/>
      <c r="N52" s="491"/>
    </row>
    <row r="53" spans="1:14" ht="14.5">
      <c r="A53" s="355" t="s">
        <v>1910</v>
      </c>
      <c r="B53" s="461" t="str" cm="1">
        <f t="array" ref="B53">_xlfn.IFS(Content_!$D$7=1,VLOOKUP('Diversity&amp;Inclusion'!$A53,Translation!$A:$S,'Diversity&amp;Inclusion'!B$1,FALSE),Content_!$D$7=2,VLOOKUP('Diversity&amp;Inclusion'!$A53,Translation!$A:$S,'Diversity&amp;Inclusion'!B$1+6,FALSE),Content_!$D$7=3,VLOOKUP('Diversity&amp;Inclusion'!$A53,Translation!$A:$S,'Diversity&amp;Inclusion'!B$1+12,FALSE))</f>
        <v>Доля женщин</v>
      </c>
      <c r="C53" s="454" t="str" cm="1">
        <f t="array" ref="C53">_xlfn.IFS(Content_!$D$7=1,VLOOKUP('Diversity&amp;Inclusion'!$A53,Translation!$A:$S,'Diversity&amp;Inclusion'!C$1,FALSE),Content_!$D$7=2,VLOOKUP('Diversity&amp;Inclusion'!$A53,Translation!$A:$S,'Diversity&amp;Inclusion'!C$1+6,FALSE),Content_!$D$7=3,VLOOKUP('Diversity&amp;Inclusion'!$A53,Translation!$A:$S,'Diversity&amp;Inclusion'!C$1+12,FALSE))</f>
        <v>%</v>
      </c>
      <c r="D53" s="462">
        <v>28.05469012457604</v>
      </c>
      <c r="E53" s="462">
        <v>27.18620220800142</v>
      </c>
      <c r="F53" s="462">
        <v>27.701313385270808</v>
      </c>
      <c r="G53" s="456">
        <v>25.502426299940538</v>
      </c>
      <c r="H53" s="491"/>
      <c r="I53" s="491"/>
      <c r="J53" s="491"/>
      <c r="K53" s="491"/>
      <c r="L53" s="491"/>
      <c r="M53" s="491"/>
      <c r="N53" s="491"/>
    </row>
    <row r="54" spans="1:11" ht="31">
      <c r="A54" s="355" t="s">
        <v>1911</v>
      </c>
      <c r="B54" s="486" t="str" cm="1">
        <f t="array" ref="B54">_xlfn.IFS(Content_!$D$7=1,VLOOKUP('Diversity&amp;Inclusion'!$A54,Translation!$A:$S,'Diversity&amp;Inclusion'!B$1,FALSE),Content_!$D$7=2,VLOOKUP('Diversity&amp;Inclusion'!$A54,Translation!$A:$S,'Diversity&amp;Inclusion'!B$1+6,FALSE),Content_!$D$7=3,VLOOKUP('Diversity&amp;Inclusion'!$A54,Translation!$A:$S,'Diversity&amp;Inclusion'!B$1+12,FALSE))</f>
        <v>Списочная численность работников с занятостью на неполный рабочий день на конец года</v>
      </c>
      <c r="C54" s="444" t="str" cm="1">
        <f t="array" ref="C54">_xlfn.IFS(Content_!$D$7=1,VLOOKUP('Diversity&amp;Inclusion'!$A54,Translation!$A:$S,'Diversity&amp;Inclusion'!C$1,FALSE),Content_!$D$7=2,VLOOKUP('Diversity&amp;Inclusion'!$A54,Translation!$A:$S,'Diversity&amp;Inclusion'!C$1+6,FALSE),Content_!$D$7=3,VLOOKUP('Diversity&amp;Inclusion'!$A54,Translation!$A:$S,'Diversity&amp;Inclusion'!C$1+12,FALSE))</f>
        <v>чел.</v>
      </c>
      <c r="D54" s="490">
        <v>7809</v>
      </c>
      <c r="E54" s="490">
        <v>11510</v>
      </c>
      <c r="F54" s="490">
        <v>6465</v>
      </c>
      <c r="G54" s="447">
        <v>7129</v>
      </c>
      <c r="H54" s="425"/>
      <c r="I54" s="425"/>
      <c r="J54" s="425"/>
      <c r="K54" s="425"/>
    </row>
    <row r="55" spans="1:11" ht="14.5">
      <c r="A55" s="355" t="s">
        <v>1912</v>
      </c>
      <c r="B55" s="457" t="str" cm="1">
        <f t="array" ref="B55">_xlfn.IFS(Content_!$D$7=1,VLOOKUP('Diversity&amp;Inclusion'!$A55,Translation!$A:$S,'Diversity&amp;Inclusion'!B$1,FALSE),Content_!$D$7=2,VLOOKUP('Diversity&amp;Inclusion'!$A55,Translation!$A:$S,'Diversity&amp;Inclusion'!B$1+6,FALSE),Content_!$D$7=3,VLOOKUP('Diversity&amp;Inclusion'!$A55,Translation!$A:$S,'Diversity&amp;Inclusion'!B$1+12,FALSE))</f>
        <v>Мужчины</v>
      </c>
      <c r="C55" s="479" t="str" cm="1">
        <f t="array" ref="C55">_xlfn.IFS(Content_!$D$7=1,VLOOKUP('Diversity&amp;Inclusion'!$A55,Translation!$A:$S,'Diversity&amp;Inclusion'!C$1,FALSE),Content_!$D$7=2,VLOOKUP('Diversity&amp;Inclusion'!$A55,Translation!$A:$S,'Diversity&amp;Inclusion'!C$1+6,FALSE),Content_!$D$7=3,VLOOKUP('Diversity&amp;Inclusion'!$A55,Translation!$A:$S,'Diversity&amp;Inclusion'!C$1+12,FALSE))</f>
        <v>чел.</v>
      </c>
      <c r="D55" s="458">
        <v>1506</v>
      </c>
      <c r="E55" s="458">
        <v>3247</v>
      </c>
      <c r="F55" s="458">
        <v>1286</v>
      </c>
      <c r="G55" s="460">
        <v>1832</v>
      </c>
      <c r="H55" s="425"/>
      <c r="I55" s="425"/>
      <c r="J55" s="425"/>
      <c r="K55" s="425"/>
    </row>
    <row r="56" spans="1:11" ht="14.5">
      <c r="A56" s="355" t="s">
        <v>1913</v>
      </c>
      <c r="B56" s="457" t="str" cm="1">
        <f t="array" ref="B56">_xlfn.IFS(Content_!$D$7=1,VLOOKUP('Diversity&amp;Inclusion'!$A56,Translation!$A:$S,'Diversity&amp;Inclusion'!B$1,FALSE),Content_!$D$7=2,VLOOKUP('Diversity&amp;Inclusion'!$A56,Translation!$A:$S,'Diversity&amp;Inclusion'!B$1+6,FALSE),Content_!$D$7=3,VLOOKUP('Diversity&amp;Inclusion'!$A56,Translation!$A:$S,'Diversity&amp;Inclusion'!B$1+12,FALSE))</f>
        <v>Доля мужчин</v>
      </c>
      <c r="C56" s="479" t="str" cm="1">
        <f t="array" ref="C56">_xlfn.IFS(Content_!$D$7=1,VLOOKUP('Diversity&amp;Inclusion'!$A56,Translation!$A:$S,'Diversity&amp;Inclusion'!C$1,FALSE),Content_!$D$7=2,VLOOKUP('Diversity&amp;Inclusion'!$A56,Translation!$A:$S,'Diversity&amp;Inclusion'!C$1+6,FALSE),Content_!$D$7=3,VLOOKUP('Diversity&amp;Inclusion'!$A56,Translation!$A:$S,'Diversity&amp;Inclusion'!C$1+12,FALSE))</f>
        <v>%</v>
      </c>
      <c r="D56" s="458">
        <v>19.285439877064924</v>
      </c>
      <c r="E56" s="458">
        <v>28.210251954821896</v>
      </c>
      <c r="F56" s="458">
        <v>19.89172467130704</v>
      </c>
      <c r="G56" s="460">
        <v>25.697853836442697</v>
      </c>
      <c r="H56" s="425"/>
      <c r="I56" s="425"/>
      <c r="J56" s="425"/>
      <c r="K56" s="425"/>
    </row>
    <row r="57" spans="1:11" ht="14.5">
      <c r="A57" s="355" t="s">
        <v>1914</v>
      </c>
      <c r="B57" s="457" t="str" cm="1">
        <f t="array" ref="B57">_xlfn.IFS(Content_!$D$7=1,VLOOKUP('Diversity&amp;Inclusion'!$A57,Translation!$A:$S,'Diversity&amp;Inclusion'!B$1,FALSE),Content_!$D$7=2,VLOOKUP('Diversity&amp;Inclusion'!$A57,Translation!$A:$S,'Diversity&amp;Inclusion'!B$1+6,FALSE),Content_!$D$7=3,VLOOKUP('Diversity&amp;Inclusion'!$A57,Translation!$A:$S,'Diversity&amp;Inclusion'!B$1+12,FALSE))</f>
        <v>Женщины</v>
      </c>
      <c r="C57" s="479" t="str" cm="1">
        <f t="array" ref="C57">_xlfn.IFS(Content_!$D$7=1,VLOOKUP('Diversity&amp;Inclusion'!$A57,Translation!$A:$S,'Diversity&amp;Inclusion'!C$1,FALSE),Content_!$D$7=2,VLOOKUP('Diversity&amp;Inclusion'!$A57,Translation!$A:$S,'Diversity&amp;Inclusion'!C$1+6,FALSE),Content_!$D$7=3,VLOOKUP('Diversity&amp;Inclusion'!$A57,Translation!$A:$S,'Diversity&amp;Inclusion'!C$1+12,FALSE))</f>
        <v>чел.</v>
      </c>
      <c r="D57" s="458">
        <v>6303</v>
      </c>
      <c r="E57" s="458">
        <v>8263</v>
      </c>
      <c r="F57" s="458">
        <v>5179</v>
      </c>
      <c r="G57" s="460">
        <v>5297</v>
      </c>
      <c r="H57" s="425"/>
      <c r="I57" s="425"/>
      <c r="J57" s="425"/>
      <c r="K57" s="425"/>
    </row>
    <row r="58" spans="1:11" ht="14.5">
      <c r="A58" s="355" t="s">
        <v>1915</v>
      </c>
      <c r="B58" s="461" t="str" cm="1">
        <f t="array" ref="B58">_xlfn.IFS(Content_!$D$7=1,VLOOKUP('Diversity&amp;Inclusion'!$A58,Translation!$A:$S,'Diversity&amp;Inclusion'!B$1,FALSE),Content_!$D$7=2,VLOOKUP('Diversity&amp;Inclusion'!$A58,Translation!$A:$S,'Diversity&amp;Inclusion'!B$1+6,FALSE),Content_!$D$7=3,VLOOKUP('Diversity&amp;Inclusion'!$A58,Translation!$A:$S,'Diversity&amp;Inclusion'!B$1+12,FALSE))</f>
        <v>Доля женщин</v>
      </c>
      <c r="C58" s="454" t="str" cm="1">
        <f t="array" ref="C58">_xlfn.IFS(Content_!$D$7=1,VLOOKUP('Diversity&amp;Inclusion'!$A58,Translation!$A:$S,'Diversity&amp;Inclusion'!C$1,FALSE),Content_!$D$7=2,VLOOKUP('Diversity&amp;Inclusion'!$A58,Translation!$A:$S,'Diversity&amp;Inclusion'!C$1+6,FALSE),Content_!$D$7=3,VLOOKUP('Diversity&amp;Inclusion'!$A58,Translation!$A:$S,'Diversity&amp;Inclusion'!C$1+12,FALSE))</f>
        <v>%</v>
      </c>
      <c r="D58" s="462">
        <v>80.71456012293507</v>
      </c>
      <c r="E58" s="462">
        <v>71.7897480451781</v>
      </c>
      <c r="F58" s="462">
        <v>80.10827532869295</v>
      </c>
      <c r="G58" s="456">
        <v>74.3021461635573</v>
      </c>
      <c r="H58" s="425"/>
      <c r="I58" s="425"/>
      <c r="J58" s="425"/>
      <c r="K58" s="425"/>
    </row>
    <row r="59" spans="1:11" ht="15.5">
      <c r="A59" s="355" t="s">
        <v>1916</v>
      </c>
      <c r="B59" s="498"/>
      <c r="C59" s="499"/>
      <c r="D59" s="464"/>
      <c r="E59" s="464"/>
      <c r="F59" s="464"/>
      <c r="G59" s="464"/>
      <c r="H59" s="425"/>
      <c r="I59" s="425"/>
      <c r="J59" s="425"/>
      <c r="K59" s="425"/>
    </row>
    <row r="60" spans="1:11" ht="15.5">
      <c r="A60" s="355" t="s">
        <v>1917</v>
      </c>
      <c r="B60" s="484" t="str" cm="1">
        <f t="array" ref="B60">_xlfn.IFS(Content_!$D$7=1,VLOOKUP('Diversity&amp;Inclusion'!$A60,Translation!$A:$S,'Diversity&amp;Inclusion'!B$1,FALSE),Content_!$D$7=2,VLOOKUP('Diversity&amp;Inclusion'!$A60,Translation!$A:$S,'Diversity&amp;Inclusion'!B$1+6,FALSE),Content_!$D$7=3,VLOOKUP('Diversity&amp;Inclusion'!$A60,Translation!$A:$S,'Diversity&amp;Inclusion'!B$1+12,FALSE))</f>
        <v>GRI 401-1</v>
      </c>
      <c r="C60" s="361" t="str" cm="1">
        <f t="array" ref="C60">_xlfn.IFS(Content_!$D$7=1,VLOOKUP('Diversity&amp;Inclusion'!$A60,Translation!$A:$S,'Diversity&amp;Inclusion'!C$1,FALSE),Content_!$D$7=2,VLOOKUP('Diversity&amp;Inclusion'!$A60,Translation!$A:$S,'Diversity&amp;Inclusion'!C$1+6,FALSE),Content_!$D$7=3,VLOOKUP('Diversity&amp;Inclusion'!$A60,Translation!$A:$S,'Diversity&amp;Inclusion'!C$1+12,FALSE))</f>
        <v>Единица измерения</v>
      </c>
      <c r="D60" s="440">
        <v>2020</v>
      </c>
      <c r="E60" s="440">
        <v>2021</v>
      </c>
      <c r="F60" s="441">
        <v>2022</v>
      </c>
      <c r="G60" s="440">
        <v>2023</v>
      </c>
      <c r="H60" s="425"/>
      <c r="I60" s="425"/>
      <c r="J60" s="425"/>
      <c r="K60" s="425"/>
    </row>
    <row r="61" spans="1:11" ht="15.5">
      <c r="A61" s="355" t="s">
        <v>1918</v>
      </c>
      <c r="B61" s="500" t="str" cm="1">
        <f t="array" ref="B61">_xlfn.IFS(Content_!$D$7=1,VLOOKUP('Diversity&amp;Inclusion'!$A61,Translation!$A:$S,'Diversity&amp;Inclusion'!B$1,FALSE),Content_!$D$7=2,VLOOKUP('Diversity&amp;Inclusion'!$A61,Translation!$A:$S,'Diversity&amp;Inclusion'!B$1+6,FALSE),Content_!$D$7=3,VLOOKUP('Diversity&amp;Inclusion'!$A61,Translation!$A:$S,'Diversity&amp;Inclusion'!B$1+12,FALSE))</f>
        <v>Новые работники, принятые в отчетном году</v>
      </c>
      <c r="C61" s="444" t="str" cm="1">
        <f t="array" ref="C61">_xlfn.IFS(Content_!$D$7=1,VLOOKUP('Diversity&amp;Inclusion'!$A61,Translation!$A:$S,'Diversity&amp;Inclusion'!C$1,FALSE),Content_!$D$7=2,VLOOKUP('Diversity&amp;Inclusion'!$A61,Translation!$A:$S,'Diversity&amp;Inclusion'!C$1+6,FALSE),Content_!$D$7=3,VLOOKUP('Diversity&amp;Inclusion'!$A61,Translation!$A:$S,'Diversity&amp;Inclusion'!C$1+12,FALSE))</f>
        <v>чел.</v>
      </c>
      <c r="D61" s="445">
        <v>26992</v>
      </c>
      <c r="E61" s="445">
        <v>31140</v>
      </c>
      <c r="F61" s="445">
        <v>38488</v>
      </c>
      <c r="G61" s="447">
        <v>41075</v>
      </c>
      <c r="H61" s="425"/>
      <c r="I61" s="425"/>
      <c r="J61" s="425"/>
      <c r="K61" s="425"/>
    </row>
    <row r="62" spans="1:11" ht="15.5">
      <c r="A62" s="355" t="s">
        <v>1919</v>
      </c>
      <c r="B62" s="501" t="str" cm="1">
        <f t="array" ref="B62">_xlfn.IFS(Content_!$D$7=1,VLOOKUP('Diversity&amp;Inclusion'!$A62,Translation!$A:$S,'Diversity&amp;Inclusion'!B$1,FALSE),Content_!$D$7=2,VLOOKUP('Diversity&amp;Inclusion'!$A62,Translation!$A:$S,'Diversity&amp;Inclusion'!B$1+6,FALSE),Content_!$D$7=3,VLOOKUP('Diversity&amp;Inclusion'!$A62,Translation!$A:$S,'Diversity&amp;Inclusion'!B$1+12,FALSE))</f>
        <v>по полу</v>
      </c>
      <c r="C62" s="502"/>
      <c r="D62" s="502"/>
      <c r="E62" s="502"/>
      <c r="F62" s="502"/>
      <c r="G62" s="502"/>
      <c r="H62" s="425"/>
      <c r="I62" s="425"/>
      <c r="J62" s="425"/>
      <c r="K62" s="425"/>
    </row>
    <row r="63" spans="1:11" ht="14.5">
      <c r="A63" s="355" t="s">
        <v>1920</v>
      </c>
      <c r="B63" s="457" t="str" cm="1">
        <f t="array" ref="B63">_xlfn.IFS(Content_!$D$7=1,VLOOKUP('Diversity&amp;Inclusion'!$A63,Translation!$A:$S,'Diversity&amp;Inclusion'!B$1,FALSE),Content_!$D$7=2,VLOOKUP('Diversity&amp;Inclusion'!$A63,Translation!$A:$S,'Diversity&amp;Inclusion'!B$1+6,FALSE),Content_!$D$7=3,VLOOKUP('Diversity&amp;Inclusion'!$A63,Translation!$A:$S,'Diversity&amp;Inclusion'!B$1+12,FALSE))</f>
        <v>Мужчины</v>
      </c>
      <c r="C63" s="449" t="str" cm="1">
        <f t="array" ref="C63">_xlfn.IFS(Content_!$D$7=1,VLOOKUP('Diversity&amp;Inclusion'!$A63,Translation!$A:$S,'Diversity&amp;Inclusion'!C$1,FALSE),Content_!$D$7=2,VLOOKUP('Diversity&amp;Inclusion'!$A63,Translation!$A:$S,'Diversity&amp;Inclusion'!C$1+6,FALSE),Content_!$D$7=3,VLOOKUP('Diversity&amp;Inclusion'!$A63,Translation!$A:$S,'Diversity&amp;Inclusion'!C$1+12,FALSE))</f>
        <v>чел.</v>
      </c>
      <c r="D63" s="503">
        <v>20140</v>
      </c>
      <c r="E63" s="503">
        <v>22908</v>
      </c>
      <c r="F63" s="503">
        <v>28781</v>
      </c>
      <c r="G63" s="460">
        <v>31367</v>
      </c>
      <c r="H63" s="425"/>
      <c r="I63" s="425"/>
      <c r="J63" s="425"/>
      <c r="K63" s="425"/>
    </row>
    <row r="64" spans="1:11" ht="14.5">
      <c r="A64" s="355" t="s">
        <v>1921</v>
      </c>
      <c r="B64" s="457" t="str" cm="1">
        <f t="array" ref="B64">_xlfn.IFS(Content_!$D$7=1,VLOOKUP('Diversity&amp;Inclusion'!$A64,Translation!$A:$S,'Diversity&amp;Inclusion'!B$1,FALSE),Content_!$D$7=2,VLOOKUP('Diversity&amp;Inclusion'!$A64,Translation!$A:$S,'Diversity&amp;Inclusion'!B$1+6,FALSE),Content_!$D$7=3,VLOOKUP('Diversity&amp;Inclusion'!$A64,Translation!$A:$S,'Diversity&amp;Inclusion'!B$1+12,FALSE))</f>
        <v>Доля мужчин</v>
      </c>
      <c r="C64" s="479" t="str" cm="1">
        <f t="array" ref="C64">_xlfn.IFS(Content_!$D$7=1,VLOOKUP('Diversity&amp;Inclusion'!$A64,Translation!$A:$S,'Diversity&amp;Inclusion'!C$1,FALSE),Content_!$D$7=2,VLOOKUP('Diversity&amp;Inclusion'!$A64,Translation!$A:$S,'Diversity&amp;Inclusion'!C$1+6,FALSE),Content_!$D$7=3,VLOOKUP('Diversity&amp;Inclusion'!$A64,Translation!$A:$S,'Diversity&amp;Inclusion'!C$1+12,FALSE))</f>
        <v>%</v>
      </c>
      <c r="D64" s="458">
        <v>74.61470065204506</v>
      </c>
      <c r="E64" s="458">
        <v>73.5645472061657</v>
      </c>
      <c r="F64" s="458">
        <v>74.77915194346289</v>
      </c>
      <c r="G64" s="460">
        <v>76.36518563603165</v>
      </c>
      <c r="H64" s="425"/>
      <c r="I64" s="425"/>
      <c r="J64" s="425"/>
      <c r="K64" s="425"/>
    </row>
    <row r="65" spans="1:11" ht="14.5">
      <c r="A65" s="355" t="s">
        <v>1922</v>
      </c>
      <c r="B65" s="457" t="str" cm="1">
        <f t="array" ref="B65">_xlfn.IFS(Content_!$D$7=1,VLOOKUP('Diversity&amp;Inclusion'!$A65,Translation!$A:$S,'Diversity&amp;Inclusion'!B$1,FALSE),Content_!$D$7=2,VLOOKUP('Diversity&amp;Inclusion'!$A65,Translation!$A:$S,'Diversity&amp;Inclusion'!B$1+6,FALSE),Content_!$D$7=3,VLOOKUP('Diversity&amp;Inclusion'!$A65,Translation!$A:$S,'Diversity&amp;Inclusion'!B$1+12,FALSE))</f>
        <v>Женщины</v>
      </c>
      <c r="C65" s="479" t="str" cm="1">
        <f t="array" ref="C65">_xlfn.IFS(Content_!$D$7=1,VLOOKUP('Diversity&amp;Inclusion'!$A65,Translation!$A:$S,'Diversity&amp;Inclusion'!C$1,FALSE),Content_!$D$7=2,VLOOKUP('Diversity&amp;Inclusion'!$A65,Translation!$A:$S,'Diversity&amp;Inclusion'!C$1+6,FALSE),Content_!$D$7=3,VLOOKUP('Diversity&amp;Inclusion'!$A65,Translation!$A:$S,'Diversity&amp;Inclusion'!C$1+12,FALSE))</f>
        <v>чел.</v>
      </c>
      <c r="D65" s="458">
        <v>6852</v>
      </c>
      <c r="E65" s="458">
        <v>8232</v>
      </c>
      <c r="F65" s="458">
        <v>9707</v>
      </c>
      <c r="G65" s="460">
        <v>9708</v>
      </c>
      <c r="H65" s="425"/>
      <c r="I65" s="425"/>
      <c r="J65" s="425"/>
      <c r="K65" s="425"/>
    </row>
    <row r="66" spans="1:11" ht="14.5">
      <c r="A66" s="355" t="s">
        <v>1923</v>
      </c>
      <c r="B66" s="461" t="str" cm="1">
        <f t="array" ref="B66">_xlfn.IFS(Content_!$D$7=1,VLOOKUP('Diversity&amp;Inclusion'!$A66,Translation!$A:$S,'Diversity&amp;Inclusion'!B$1,FALSE),Content_!$D$7=2,VLOOKUP('Diversity&amp;Inclusion'!$A66,Translation!$A:$S,'Diversity&amp;Inclusion'!B$1+6,FALSE),Content_!$D$7=3,VLOOKUP('Diversity&amp;Inclusion'!$A66,Translation!$A:$S,'Diversity&amp;Inclusion'!B$1+12,FALSE))</f>
        <v>Доля женщин</v>
      </c>
      <c r="C66" s="454" t="str" cm="1">
        <f t="array" ref="C66">_xlfn.IFS(Content_!$D$7=1,VLOOKUP('Diversity&amp;Inclusion'!$A66,Translation!$A:$S,'Diversity&amp;Inclusion'!C$1,FALSE),Content_!$D$7=2,VLOOKUP('Diversity&amp;Inclusion'!$A66,Translation!$A:$S,'Diversity&amp;Inclusion'!C$1+6,FALSE),Content_!$D$7=3,VLOOKUP('Diversity&amp;Inclusion'!$A66,Translation!$A:$S,'Diversity&amp;Inclusion'!C$1+12,FALSE))</f>
        <v>%</v>
      </c>
      <c r="D66" s="462">
        <v>25.38529934795495</v>
      </c>
      <c r="E66" s="462">
        <v>26.435452793834298</v>
      </c>
      <c r="F66" s="462">
        <v>25.220848056537104</v>
      </c>
      <c r="G66" s="456">
        <v>23.634814363968353</v>
      </c>
      <c r="H66" s="425"/>
      <c r="I66" s="425"/>
      <c r="J66" s="425"/>
      <c r="K66" s="425"/>
    </row>
    <row r="67" spans="1:11" ht="15.5">
      <c r="A67" s="355" t="s">
        <v>1924</v>
      </c>
      <c r="B67" s="504" t="str" cm="1">
        <f t="array" ref="B67">_xlfn.IFS(Content_!$D$7=1,VLOOKUP('Diversity&amp;Inclusion'!$A67,Translation!$A:$S,'Diversity&amp;Inclusion'!B$1,FALSE),Content_!$D$7=2,VLOOKUP('Diversity&amp;Inclusion'!$A67,Translation!$A:$S,'Diversity&amp;Inclusion'!B$1+6,FALSE),Content_!$D$7=3,VLOOKUP('Diversity&amp;Inclusion'!$A67,Translation!$A:$S,'Diversity&amp;Inclusion'!B$1+12,FALSE))</f>
        <v>по возрасту</v>
      </c>
      <c r="C67" s="504"/>
      <c r="D67" s="504"/>
      <c r="E67" s="504"/>
      <c r="F67" s="504"/>
      <c r="G67" s="504"/>
      <c r="H67" s="425"/>
      <c r="I67" s="425"/>
      <c r="J67" s="425"/>
      <c r="K67" s="425"/>
    </row>
    <row r="68" spans="1:11" ht="14.5">
      <c r="A68" s="355" t="s">
        <v>1925</v>
      </c>
      <c r="B68" s="478" t="str" cm="1">
        <f t="array" ref="B68">_xlfn.IFS(Content_!$D$7=1,VLOOKUP('Diversity&amp;Inclusion'!$A68,Translation!$A:$S,'Diversity&amp;Inclusion'!B$1,FALSE),Content_!$D$7=2,VLOOKUP('Diversity&amp;Inclusion'!$A68,Translation!$A:$S,'Diversity&amp;Inclusion'!B$1+6,FALSE),Content_!$D$7=3,VLOOKUP('Diversity&amp;Inclusion'!$A68,Translation!$A:$S,'Diversity&amp;Inclusion'!B$1+12,FALSE))</f>
        <v>До 30</v>
      </c>
      <c r="C68" s="479" t="str" cm="1">
        <f t="array" ref="C68">_xlfn.IFS(Content_!$D$7=1,VLOOKUP('Diversity&amp;Inclusion'!$A68,Translation!$A:$S,'Diversity&amp;Inclusion'!C$1,FALSE),Content_!$D$7=2,VLOOKUP('Diversity&amp;Inclusion'!$A68,Translation!$A:$S,'Diversity&amp;Inclusion'!C$1+6,FALSE),Content_!$D$7=3,VLOOKUP('Diversity&amp;Inclusion'!$A68,Translation!$A:$S,'Diversity&amp;Inclusion'!C$1+12,FALSE))</f>
        <v>чел.</v>
      </c>
      <c r="D68" s="458">
        <v>10145</v>
      </c>
      <c r="E68" s="458">
        <v>11673</v>
      </c>
      <c r="F68" s="458">
        <v>12288.25731671741</v>
      </c>
      <c r="G68" s="460">
        <v>13831</v>
      </c>
      <c r="H68" s="425"/>
      <c r="I68" s="425"/>
      <c r="J68" s="425"/>
      <c r="K68" s="425"/>
    </row>
    <row r="69" spans="1:11" ht="14.5">
      <c r="A69" s="355" t="s">
        <v>1926</v>
      </c>
      <c r="B69" s="478" t="str" cm="1">
        <f t="array" ref="B69">_xlfn.IFS(Content_!$D$7=1,VLOOKUP('Diversity&amp;Inclusion'!$A69,Translation!$A:$S,'Diversity&amp;Inclusion'!B$1,FALSE),Content_!$D$7=2,VLOOKUP('Diversity&amp;Inclusion'!$A69,Translation!$A:$S,'Diversity&amp;Inclusion'!B$1+6,FALSE),Content_!$D$7=3,VLOOKUP('Diversity&amp;Inclusion'!$A69,Translation!$A:$S,'Diversity&amp;Inclusion'!B$1+12,FALSE))</f>
        <v>Доля работников до 30</v>
      </c>
      <c r="C69" s="479" t="str" cm="1">
        <f t="array" ref="C69">_xlfn.IFS(Content_!$D$7=1,VLOOKUP('Diversity&amp;Inclusion'!$A69,Translation!$A:$S,'Diversity&amp;Inclusion'!C$1,FALSE),Content_!$D$7=2,VLOOKUP('Diversity&amp;Inclusion'!$A69,Translation!$A:$S,'Diversity&amp;Inclusion'!C$1+6,FALSE),Content_!$D$7=3,VLOOKUP('Diversity&amp;Inclusion'!$A69,Translation!$A:$S,'Diversity&amp;Inclusion'!C$1+12,FALSE))</f>
        <v>%</v>
      </c>
      <c r="D69" s="458">
        <v>37.58521043272081</v>
      </c>
      <c r="E69" s="458">
        <v>37.48554913294797</v>
      </c>
      <c r="F69" s="458">
        <v>31.927502901469058</v>
      </c>
      <c r="G69" s="460">
        <v>33.672550213024955</v>
      </c>
      <c r="H69" s="425"/>
      <c r="I69" s="425"/>
      <c r="J69" s="425"/>
      <c r="K69" s="425"/>
    </row>
    <row r="70" spans="1:11" ht="14.5">
      <c r="A70" s="355" t="s">
        <v>1927</v>
      </c>
      <c r="B70" s="478" t="str" cm="1">
        <f t="array" ref="B70">_xlfn.IFS(Content_!$D$7=1,VLOOKUP('Diversity&amp;Inclusion'!$A70,Translation!$A:$S,'Diversity&amp;Inclusion'!B$1,FALSE),Content_!$D$7=2,VLOOKUP('Diversity&amp;Inclusion'!$A70,Translation!$A:$S,'Diversity&amp;Inclusion'!B$1+6,FALSE),Content_!$D$7=3,VLOOKUP('Diversity&amp;Inclusion'!$A70,Translation!$A:$S,'Diversity&amp;Inclusion'!B$1+12,FALSE))</f>
        <v>30-50</v>
      </c>
      <c r="C70" s="479" t="str" cm="1">
        <f t="array" ref="C70">_xlfn.IFS(Content_!$D$7=1,VLOOKUP('Diversity&amp;Inclusion'!$A70,Translation!$A:$S,'Diversity&amp;Inclusion'!C$1,FALSE),Content_!$D$7=2,VLOOKUP('Diversity&amp;Inclusion'!$A70,Translation!$A:$S,'Diversity&amp;Inclusion'!C$1+6,FALSE),Content_!$D$7=3,VLOOKUP('Diversity&amp;Inclusion'!$A70,Translation!$A:$S,'Diversity&amp;Inclusion'!C$1+12,FALSE))</f>
        <v>чел.</v>
      </c>
      <c r="D70" s="458">
        <v>10224</v>
      </c>
      <c r="E70" s="458">
        <v>12171</v>
      </c>
      <c r="F70" s="458">
        <v>16371.960876157136</v>
      </c>
      <c r="G70" s="460">
        <v>21428</v>
      </c>
      <c r="H70" s="425"/>
      <c r="I70" s="425"/>
      <c r="J70" s="425"/>
      <c r="K70" s="425"/>
    </row>
    <row r="71" spans="1:11" ht="14.5">
      <c r="A71" s="355" t="s">
        <v>1928</v>
      </c>
      <c r="B71" s="478" t="str" cm="1">
        <f t="array" ref="B71">_xlfn.IFS(Content_!$D$7=1,VLOOKUP('Diversity&amp;Inclusion'!$A71,Translation!$A:$S,'Diversity&amp;Inclusion'!B$1,FALSE),Content_!$D$7=2,VLOOKUP('Diversity&amp;Inclusion'!$A71,Translation!$A:$S,'Diversity&amp;Inclusion'!B$1+6,FALSE),Content_!$D$7=3,VLOOKUP('Diversity&amp;Inclusion'!$A71,Translation!$A:$S,'Diversity&amp;Inclusion'!B$1+12,FALSE))</f>
        <v>Доля работников от 30 до 50</v>
      </c>
      <c r="C71" s="479" t="str" cm="1">
        <f t="array" ref="C71">_xlfn.IFS(Content_!$D$7=1,VLOOKUP('Diversity&amp;Inclusion'!$A71,Translation!$A:$S,'Diversity&amp;Inclusion'!C$1,FALSE),Content_!$D$7=2,VLOOKUP('Diversity&amp;Inclusion'!$A71,Translation!$A:$S,'Diversity&amp;Inclusion'!C$1+6,FALSE),Content_!$D$7=3,VLOOKUP('Diversity&amp;Inclusion'!$A71,Translation!$A:$S,'Diversity&amp;Inclusion'!C$1+12,FALSE))</f>
        <v>%</v>
      </c>
      <c r="D71" s="458">
        <v>37.87788974510966</v>
      </c>
      <c r="E71" s="458">
        <v>39.08477842003853</v>
      </c>
      <c r="F71" s="458">
        <v>42.53783224942095</v>
      </c>
      <c r="G71" s="460">
        <v>52.16798539257456</v>
      </c>
      <c r="H71" s="425"/>
      <c r="I71" s="425"/>
      <c r="J71" s="425"/>
      <c r="K71" s="425"/>
    </row>
    <row r="72" spans="1:11" ht="14.5">
      <c r="A72" s="355" t="s">
        <v>1929</v>
      </c>
      <c r="B72" s="478" t="str" cm="1">
        <f t="array" ref="B72">_xlfn.IFS(Content_!$D$7=1,VLOOKUP('Diversity&amp;Inclusion'!$A72,Translation!$A:$S,'Diversity&amp;Inclusion'!B$1,FALSE),Content_!$D$7=2,VLOOKUP('Diversity&amp;Inclusion'!$A72,Translation!$A:$S,'Diversity&amp;Inclusion'!B$1+6,FALSE),Content_!$D$7=3,VLOOKUP('Diversity&amp;Inclusion'!$A72,Translation!$A:$S,'Diversity&amp;Inclusion'!B$1+12,FALSE))</f>
        <v>Старше 50</v>
      </c>
      <c r="C72" s="479" t="str" cm="1">
        <f t="array" ref="C72">_xlfn.IFS(Content_!$D$7=1,VLOOKUP('Diversity&amp;Inclusion'!$A72,Translation!$A:$S,'Diversity&amp;Inclusion'!C$1,FALSE),Content_!$D$7=2,VLOOKUP('Diversity&amp;Inclusion'!$A72,Translation!$A:$S,'Diversity&amp;Inclusion'!C$1+6,FALSE),Content_!$D$7=3,VLOOKUP('Diversity&amp;Inclusion'!$A72,Translation!$A:$S,'Diversity&amp;Inclusion'!C$1+12,FALSE))</f>
        <v>чел.</v>
      </c>
      <c r="D72" s="458">
        <v>2186</v>
      </c>
      <c r="E72" s="458">
        <v>2850</v>
      </c>
      <c r="F72" s="458">
        <v>3967.7818071254533</v>
      </c>
      <c r="G72" s="460">
        <v>5816</v>
      </c>
      <c r="H72" s="425"/>
      <c r="I72" s="425"/>
      <c r="J72" s="425"/>
      <c r="K72" s="425"/>
    </row>
    <row r="73" spans="1:11" ht="14.5">
      <c r="A73" s="355" t="s">
        <v>1930</v>
      </c>
      <c r="B73" s="480" t="str" cm="1">
        <f t="array" ref="B73">_xlfn.IFS(Content_!$D$7=1,VLOOKUP('Diversity&amp;Inclusion'!$A73,Translation!$A:$S,'Diversity&amp;Inclusion'!B$1,FALSE),Content_!$D$7=2,VLOOKUP('Diversity&amp;Inclusion'!$A73,Translation!$A:$S,'Diversity&amp;Inclusion'!B$1+6,FALSE),Content_!$D$7=3,VLOOKUP('Diversity&amp;Inclusion'!$A73,Translation!$A:$S,'Diversity&amp;Inclusion'!B$1+12,FALSE))</f>
        <v>Доля работников старше 50</v>
      </c>
      <c r="C73" s="454" t="str" cm="1">
        <f t="array" ref="C73">_xlfn.IFS(Content_!$D$7=1,VLOOKUP('Diversity&amp;Inclusion'!$A73,Translation!$A:$S,'Diversity&amp;Inclusion'!C$1,FALSE),Content_!$D$7=2,VLOOKUP('Diversity&amp;Inclusion'!$A73,Translation!$A:$S,'Diversity&amp;Inclusion'!C$1+6,FALSE),Content_!$D$7=3,VLOOKUP('Diversity&amp;Inclusion'!$A73,Translation!$A:$S,'Diversity&amp;Inclusion'!C$1+12,FALSE))</f>
        <v>%</v>
      </c>
      <c r="D73" s="462">
        <v>8.098695909899229</v>
      </c>
      <c r="E73" s="462">
        <v>9.152215799614643</v>
      </c>
      <c r="F73" s="462">
        <v>10.309140010199162</v>
      </c>
      <c r="G73" s="456">
        <v>14.159464394400487</v>
      </c>
      <c r="H73" s="425"/>
      <c r="I73" s="425"/>
      <c r="J73" s="425"/>
      <c r="K73" s="425"/>
    </row>
    <row r="74" spans="1:11" ht="15.5">
      <c r="A74" s="355" t="s">
        <v>1931</v>
      </c>
      <c r="B74" s="463"/>
      <c r="C74" s="464"/>
      <c r="D74" s="464"/>
      <c r="E74" s="464"/>
      <c r="F74" s="464"/>
      <c r="G74" s="464"/>
      <c r="H74" s="465"/>
      <c r="I74" s="465"/>
      <c r="J74" s="465"/>
      <c r="K74" s="465"/>
    </row>
    <row r="75" spans="1:11" ht="15.5">
      <c r="A75" s="355" t="s">
        <v>1932</v>
      </c>
      <c r="B75" s="484" t="str" cm="1">
        <f t="array" ref="B75">_xlfn.IFS(Content_!$D$7=1,VLOOKUP('Diversity&amp;Inclusion'!$A75,Translation!$A:$S,'Diversity&amp;Inclusion'!B$1,FALSE),Content_!$D$7=2,VLOOKUP('Diversity&amp;Inclusion'!$A75,Translation!$A:$S,'Diversity&amp;Inclusion'!B$1+6,FALSE),Content_!$D$7=3,VLOOKUP('Diversity&amp;Inclusion'!$A75,Translation!$A:$S,'Diversity&amp;Inclusion'!B$1+12,FALSE))</f>
        <v>GRI 405-1</v>
      </c>
      <c r="C75" s="361" t="str" cm="1">
        <f t="array" ref="C75">_xlfn.IFS(Content_!$D$7=1,VLOOKUP('Diversity&amp;Inclusion'!$A75,Translation!$A:$S,'Diversity&amp;Inclusion'!C$1,FALSE),Content_!$D$7=2,VLOOKUP('Diversity&amp;Inclusion'!$A75,Translation!$A:$S,'Diversity&amp;Inclusion'!C$1+6,FALSE),Content_!$D$7=3,VLOOKUP('Diversity&amp;Inclusion'!$A75,Translation!$A:$S,'Diversity&amp;Inclusion'!C$1+12,FALSE))</f>
        <v>Единица измерения</v>
      </c>
      <c r="D75" s="440">
        <v>2020</v>
      </c>
      <c r="E75" s="440">
        <v>2021</v>
      </c>
      <c r="F75" s="441">
        <v>2022</v>
      </c>
      <c r="G75" s="440">
        <v>2023</v>
      </c>
      <c r="H75" s="505"/>
      <c r="I75" s="505"/>
      <c r="J75" s="505"/>
      <c r="K75" s="505"/>
    </row>
    <row r="76" spans="1:11" ht="15.5">
      <c r="A76" s="355" t="s">
        <v>1933</v>
      </c>
      <c r="B76" s="506" t="str" cm="1">
        <f t="array" ref="B76">_xlfn.IFS(Content_!$D$7=1,VLOOKUP('Diversity&amp;Inclusion'!$A76,Translation!$A:$S,'Diversity&amp;Inclusion'!B$1,FALSE),Content_!$D$7=2,VLOOKUP('Diversity&amp;Inclusion'!$A76,Translation!$A:$S,'Diversity&amp;Inclusion'!B$1+6,FALSE),Content_!$D$7=3,VLOOKUP('Diversity&amp;Inclusion'!$A76,Translation!$A:$S,'Diversity&amp;Inclusion'!B$1+12,FALSE))</f>
        <v>Персонал с ограниченными возможностями здоровья</v>
      </c>
      <c r="C76" s="444" t="str" cm="1">
        <f t="array" ref="C76">_xlfn.IFS(Content_!$D$7=1,VLOOKUP('Diversity&amp;Inclusion'!$A76,Translation!$A:$S,'Diversity&amp;Inclusion'!C$1,FALSE),Content_!$D$7=2,VLOOKUP('Diversity&amp;Inclusion'!$A76,Translation!$A:$S,'Diversity&amp;Inclusion'!C$1+6,FALSE),Content_!$D$7=3,VLOOKUP('Diversity&amp;Inclusion'!$A76,Translation!$A:$S,'Diversity&amp;Inclusion'!C$1+12,FALSE))</f>
        <v>чел.</v>
      </c>
      <c r="D76" s="487">
        <v>2304</v>
      </c>
      <c r="E76" s="487">
        <v>2489</v>
      </c>
      <c r="F76" s="487">
        <v>2684</v>
      </c>
      <c r="G76" s="488">
        <v>2764</v>
      </c>
      <c r="H76" s="465"/>
      <c r="I76" s="465"/>
      <c r="J76" s="465"/>
      <c r="K76" s="465"/>
    </row>
    <row r="77" spans="1:11" ht="15.5">
      <c r="A77" s="355" t="s">
        <v>1934</v>
      </c>
      <c r="B77" s="507" t="str" cm="1">
        <f t="array" ref="B77">_xlfn.IFS(Content_!$D$7=1,VLOOKUP('Diversity&amp;Inclusion'!$A77,Translation!$A:$S,'Diversity&amp;Inclusion'!B$1,FALSE),Content_!$D$7=2,VLOOKUP('Diversity&amp;Inclusion'!$A77,Translation!$A:$S,'Diversity&amp;Inclusion'!B$1+6,FALSE),Content_!$D$7=3,VLOOKUP('Diversity&amp;Inclusion'!$A77,Translation!$A:$S,'Diversity&amp;Inclusion'!B$1+12,FALSE))</f>
        <v>Республика Казахстан</v>
      </c>
      <c r="C77" s="479" t="str" cm="1">
        <f t="array" ref="C77">_xlfn.IFS(Content_!$D$7=1,VLOOKUP('Diversity&amp;Inclusion'!$A77,Translation!$A:$S,'Diversity&amp;Inclusion'!C$1,FALSE),Content_!$D$7=2,VLOOKUP('Diversity&amp;Inclusion'!$A77,Translation!$A:$S,'Diversity&amp;Inclusion'!C$1+6,FALSE),Content_!$D$7=3,VLOOKUP('Diversity&amp;Inclusion'!$A77,Translation!$A:$S,'Diversity&amp;Inclusion'!C$1+12,FALSE))</f>
        <v>чел.</v>
      </c>
      <c r="D77" s="458">
        <v>2293</v>
      </c>
      <c r="E77" s="458">
        <v>2481</v>
      </c>
      <c r="F77" s="458">
        <v>2672</v>
      </c>
      <c r="G77" s="460">
        <v>2749</v>
      </c>
      <c r="H77" s="465"/>
      <c r="I77" s="465"/>
      <c r="J77" s="465"/>
      <c r="K77" s="465"/>
    </row>
    <row r="78" spans="1:11" ht="15.5">
      <c r="A78" s="355" t="s">
        <v>1935</v>
      </c>
      <c r="B78" s="478" t="str" cm="1">
        <f t="array" ref="B78">_xlfn.IFS(Content_!$D$7=1,VLOOKUP('Diversity&amp;Inclusion'!$A78,Translation!$A:$S,'Diversity&amp;Inclusion'!B$1,FALSE),Content_!$D$7=2,VLOOKUP('Diversity&amp;Inclusion'!$A78,Translation!$A:$S,'Diversity&amp;Inclusion'!B$1+6,FALSE),Content_!$D$7=3,VLOOKUP('Diversity&amp;Inclusion'!$A78,Translation!$A:$S,'Diversity&amp;Inclusion'!B$1+12,FALSE))</f>
        <v>Абайская  область</v>
      </c>
      <c r="C78" s="479" t="str" cm="1">
        <f t="array" ref="C78">_xlfn.IFS(Content_!$D$7=1,VLOOKUP('Diversity&amp;Inclusion'!$A78,Translation!$A:$S,'Diversity&amp;Inclusion'!C$1,FALSE),Content_!$D$7=2,VLOOKUP('Diversity&amp;Inclusion'!$A78,Translation!$A:$S,'Diversity&amp;Inclusion'!C$1+6,FALSE),Content_!$D$7=3,VLOOKUP('Diversity&amp;Inclusion'!$A78,Translation!$A:$S,'Diversity&amp;Inclusion'!C$1+12,FALSE))</f>
        <v>чел.</v>
      </c>
      <c r="D78" s="458">
        <v>0</v>
      </c>
      <c r="E78" s="458">
        <v>0</v>
      </c>
      <c r="F78" s="458">
        <v>2</v>
      </c>
      <c r="G78" s="460">
        <v>36</v>
      </c>
      <c r="H78" s="465"/>
      <c r="I78" s="465"/>
      <c r="J78" s="465"/>
      <c r="K78" s="465"/>
    </row>
    <row r="79" spans="1:11" ht="15.5">
      <c r="A79" s="355" t="s">
        <v>1936</v>
      </c>
      <c r="B79" s="478" t="str" cm="1">
        <f t="array" ref="B79">_xlfn.IFS(Content_!$D$7=1,VLOOKUP('Diversity&amp;Inclusion'!$A79,Translation!$A:$S,'Diversity&amp;Inclusion'!B$1,FALSE),Content_!$D$7=2,VLOOKUP('Diversity&amp;Inclusion'!$A79,Translation!$A:$S,'Diversity&amp;Inclusion'!B$1+6,FALSE),Content_!$D$7=3,VLOOKUP('Diversity&amp;Inclusion'!$A79,Translation!$A:$S,'Diversity&amp;Inclusion'!B$1+12,FALSE))</f>
        <v>Акмолинская область</v>
      </c>
      <c r="C79" s="479" t="str" cm="1">
        <f t="array" ref="C79">_xlfn.IFS(Content_!$D$7=1,VLOOKUP('Diversity&amp;Inclusion'!$A79,Translation!$A:$S,'Diversity&amp;Inclusion'!C$1,FALSE),Content_!$D$7=2,VLOOKUP('Diversity&amp;Inclusion'!$A79,Translation!$A:$S,'Diversity&amp;Inclusion'!C$1+6,FALSE),Content_!$D$7=3,VLOOKUP('Diversity&amp;Inclusion'!$A79,Translation!$A:$S,'Diversity&amp;Inclusion'!C$1+12,FALSE))</f>
        <v>чел.</v>
      </c>
      <c r="D79" s="458">
        <v>84</v>
      </c>
      <c r="E79" s="458">
        <v>91</v>
      </c>
      <c r="F79" s="458">
        <v>104</v>
      </c>
      <c r="G79" s="460">
        <v>137</v>
      </c>
      <c r="H79" s="465"/>
      <c r="I79" s="465"/>
      <c r="J79" s="465"/>
      <c r="K79" s="465"/>
    </row>
    <row r="80" spans="1:11" ht="15.5">
      <c r="A80" s="355" t="s">
        <v>1937</v>
      </c>
      <c r="B80" s="478" t="str" cm="1">
        <f t="array" ref="B80">_xlfn.IFS(Content_!$D$7=1,VLOOKUP('Diversity&amp;Inclusion'!$A80,Translation!$A:$S,'Diversity&amp;Inclusion'!B$1,FALSE),Content_!$D$7=2,VLOOKUP('Diversity&amp;Inclusion'!$A80,Translation!$A:$S,'Diversity&amp;Inclusion'!B$1+6,FALSE),Content_!$D$7=3,VLOOKUP('Diversity&amp;Inclusion'!$A80,Translation!$A:$S,'Diversity&amp;Inclusion'!B$1+12,FALSE))</f>
        <v>Актюбинская область</v>
      </c>
      <c r="C80" s="479" t="str" cm="1">
        <f t="array" ref="C80">_xlfn.IFS(Content_!$D$7=1,VLOOKUP('Diversity&amp;Inclusion'!$A80,Translation!$A:$S,'Diversity&amp;Inclusion'!C$1,FALSE),Content_!$D$7=2,VLOOKUP('Diversity&amp;Inclusion'!$A80,Translation!$A:$S,'Diversity&amp;Inclusion'!C$1+6,FALSE),Content_!$D$7=3,VLOOKUP('Diversity&amp;Inclusion'!$A80,Translation!$A:$S,'Diversity&amp;Inclusion'!C$1+12,FALSE))</f>
        <v>чел.</v>
      </c>
      <c r="D80" s="458">
        <v>107</v>
      </c>
      <c r="E80" s="458">
        <v>105</v>
      </c>
      <c r="F80" s="458">
        <v>108</v>
      </c>
      <c r="G80" s="460">
        <v>119</v>
      </c>
      <c r="H80" s="465"/>
      <c r="I80" s="465"/>
      <c r="J80" s="465"/>
      <c r="K80" s="465"/>
    </row>
    <row r="81" spans="1:11" ht="15.5">
      <c r="A81" s="355" t="s">
        <v>1938</v>
      </c>
      <c r="B81" s="478" t="str" cm="1">
        <f t="array" ref="B81">_xlfn.IFS(Content_!$D$7=1,VLOOKUP('Diversity&amp;Inclusion'!$A81,Translation!$A:$S,'Diversity&amp;Inclusion'!B$1,FALSE),Content_!$D$7=2,VLOOKUP('Diversity&amp;Inclusion'!$A81,Translation!$A:$S,'Diversity&amp;Inclusion'!B$1+6,FALSE),Content_!$D$7=3,VLOOKUP('Diversity&amp;Inclusion'!$A81,Translation!$A:$S,'Diversity&amp;Inclusion'!B$1+12,FALSE))</f>
        <v>Алматинская область</v>
      </c>
      <c r="C81" s="479" t="str" cm="1">
        <f t="array" ref="C81">_xlfn.IFS(Content_!$D$7=1,VLOOKUP('Diversity&amp;Inclusion'!$A81,Translation!$A:$S,'Diversity&amp;Inclusion'!C$1,FALSE),Content_!$D$7=2,VLOOKUP('Diversity&amp;Inclusion'!$A81,Translation!$A:$S,'Diversity&amp;Inclusion'!C$1+6,FALSE),Content_!$D$7=3,VLOOKUP('Diversity&amp;Inclusion'!$A81,Translation!$A:$S,'Diversity&amp;Inclusion'!C$1+12,FALSE))</f>
        <v>чел.</v>
      </c>
      <c r="D81" s="458">
        <v>95</v>
      </c>
      <c r="E81" s="458">
        <v>85</v>
      </c>
      <c r="F81" s="458">
        <v>94</v>
      </c>
      <c r="G81" s="460">
        <v>66</v>
      </c>
      <c r="H81" s="465"/>
      <c r="I81" s="465"/>
      <c r="J81" s="465"/>
      <c r="K81" s="465"/>
    </row>
    <row r="82" spans="1:11" ht="15.5">
      <c r="A82" s="355" t="s">
        <v>1939</v>
      </c>
      <c r="B82" s="478" t="str" cm="1">
        <f t="array" ref="B82">_xlfn.IFS(Content_!$D$7=1,VLOOKUP('Diversity&amp;Inclusion'!$A82,Translation!$A:$S,'Diversity&amp;Inclusion'!B$1,FALSE),Content_!$D$7=2,VLOOKUP('Diversity&amp;Inclusion'!$A82,Translation!$A:$S,'Diversity&amp;Inclusion'!B$1+6,FALSE),Content_!$D$7=3,VLOOKUP('Diversity&amp;Inclusion'!$A82,Translation!$A:$S,'Diversity&amp;Inclusion'!B$1+12,FALSE))</f>
        <v>Атырауская область</v>
      </c>
      <c r="C82" s="479" t="str" cm="1">
        <f t="array" ref="C82">_xlfn.IFS(Content_!$D$7=1,VLOOKUP('Diversity&amp;Inclusion'!$A82,Translation!$A:$S,'Diversity&amp;Inclusion'!C$1,FALSE),Content_!$D$7=2,VLOOKUP('Diversity&amp;Inclusion'!$A82,Translation!$A:$S,'Diversity&amp;Inclusion'!C$1+6,FALSE),Content_!$D$7=3,VLOOKUP('Diversity&amp;Inclusion'!$A82,Translation!$A:$S,'Diversity&amp;Inclusion'!C$1+12,FALSE))</f>
        <v>чел.</v>
      </c>
      <c r="D82" s="458">
        <v>187</v>
      </c>
      <c r="E82" s="458">
        <v>213</v>
      </c>
      <c r="F82" s="458">
        <v>219</v>
      </c>
      <c r="G82" s="460">
        <v>214</v>
      </c>
      <c r="H82" s="465"/>
      <c r="I82" s="465"/>
      <c r="J82" s="465"/>
      <c r="K82" s="465"/>
    </row>
    <row r="83" spans="1:11" ht="15.5">
      <c r="A83" s="355" t="s">
        <v>1940</v>
      </c>
      <c r="B83" s="478" t="str" cm="1">
        <f t="array" ref="B83">_xlfn.IFS(Content_!$D$7=1,VLOOKUP('Diversity&amp;Inclusion'!$A83,Translation!$A:$S,'Diversity&amp;Inclusion'!B$1,FALSE),Content_!$D$7=2,VLOOKUP('Diversity&amp;Inclusion'!$A83,Translation!$A:$S,'Diversity&amp;Inclusion'!B$1+6,FALSE),Content_!$D$7=3,VLOOKUP('Diversity&amp;Inclusion'!$A83,Translation!$A:$S,'Diversity&amp;Inclusion'!B$1+12,FALSE))</f>
        <v>Западно-Казахстанская область</v>
      </c>
      <c r="C83" s="479" t="str" cm="1">
        <f t="array" ref="C83">_xlfn.IFS(Content_!$D$7=1,VLOOKUP('Diversity&amp;Inclusion'!$A83,Translation!$A:$S,'Diversity&amp;Inclusion'!C$1,FALSE),Content_!$D$7=2,VLOOKUP('Diversity&amp;Inclusion'!$A83,Translation!$A:$S,'Diversity&amp;Inclusion'!C$1+6,FALSE),Content_!$D$7=3,VLOOKUP('Diversity&amp;Inclusion'!$A83,Translation!$A:$S,'Diversity&amp;Inclusion'!C$1+12,FALSE))</f>
        <v>чел.</v>
      </c>
      <c r="D83" s="458">
        <v>56</v>
      </c>
      <c r="E83" s="458">
        <v>59</v>
      </c>
      <c r="F83" s="458">
        <v>54</v>
      </c>
      <c r="G83" s="460">
        <v>47</v>
      </c>
      <c r="H83" s="465"/>
      <c r="I83" s="465"/>
      <c r="J83" s="465"/>
      <c r="K83" s="465"/>
    </row>
    <row r="84" spans="1:11" ht="15.5">
      <c r="A84" s="355" t="s">
        <v>1941</v>
      </c>
      <c r="B84" s="478" t="str" cm="1">
        <f t="array" ref="B84">_xlfn.IFS(Content_!$D$7=1,VLOOKUP('Diversity&amp;Inclusion'!$A84,Translation!$A:$S,'Diversity&amp;Inclusion'!B$1,FALSE),Content_!$D$7=2,VLOOKUP('Diversity&amp;Inclusion'!$A84,Translation!$A:$S,'Diversity&amp;Inclusion'!B$1+6,FALSE),Content_!$D$7=3,VLOOKUP('Diversity&amp;Inclusion'!$A84,Translation!$A:$S,'Diversity&amp;Inclusion'!B$1+12,FALSE))</f>
        <v>Жамбылская  область</v>
      </c>
      <c r="C84" s="479" t="str" cm="1">
        <f t="array" ref="C84">_xlfn.IFS(Content_!$D$7=1,VLOOKUP('Diversity&amp;Inclusion'!$A84,Translation!$A:$S,'Diversity&amp;Inclusion'!C$1,FALSE),Content_!$D$7=2,VLOOKUP('Diversity&amp;Inclusion'!$A84,Translation!$A:$S,'Diversity&amp;Inclusion'!C$1+6,FALSE),Content_!$D$7=3,VLOOKUP('Diversity&amp;Inclusion'!$A84,Translation!$A:$S,'Diversity&amp;Inclusion'!C$1+12,FALSE))</f>
        <v>чел.</v>
      </c>
      <c r="D84" s="458">
        <v>88</v>
      </c>
      <c r="E84" s="458">
        <v>81</v>
      </c>
      <c r="F84" s="458">
        <v>107</v>
      </c>
      <c r="G84" s="460">
        <v>94</v>
      </c>
      <c r="H84" s="465"/>
      <c r="I84" s="465"/>
      <c r="J84" s="465"/>
      <c r="K84" s="465"/>
    </row>
    <row r="85" spans="1:11" ht="15.5">
      <c r="A85" s="355" t="s">
        <v>1942</v>
      </c>
      <c r="B85" s="478" t="str" cm="1">
        <f t="array" ref="B85">_xlfn.IFS(Content_!$D$7=1,VLOOKUP('Diversity&amp;Inclusion'!$A85,Translation!$A:$S,'Diversity&amp;Inclusion'!B$1,FALSE),Content_!$D$7=2,VLOOKUP('Diversity&amp;Inclusion'!$A85,Translation!$A:$S,'Diversity&amp;Inclusion'!B$1+6,FALSE),Content_!$D$7=3,VLOOKUP('Diversity&amp;Inclusion'!$A85,Translation!$A:$S,'Diversity&amp;Inclusion'!B$1+12,FALSE))</f>
        <v>Жетысуская область</v>
      </c>
      <c r="C85" s="479" t="str" cm="1">
        <f t="array" ref="C85">_xlfn.IFS(Content_!$D$7=1,VLOOKUP('Diversity&amp;Inclusion'!$A85,Translation!$A:$S,'Diversity&amp;Inclusion'!C$1,FALSE),Content_!$D$7=2,VLOOKUP('Diversity&amp;Inclusion'!$A85,Translation!$A:$S,'Diversity&amp;Inclusion'!C$1+6,FALSE),Content_!$D$7=3,VLOOKUP('Diversity&amp;Inclusion'!$A85,Translation!$A:$S,'Diversity&amp;Inclusion'!C$1+12,FALSE))</f>
        <v>чел.</v>
      </c>
      <c r="D85" s="458">
        <v>9</v>
      </c>
      <c r="E85" s="458">
        <v>11</v>
      </c>
      <c r="F85" s="458">
        <v>18</v>
      </c>
      <c r="G85" s="460">
        <v>46</v>
      </c>
      <c r="H85" s="465"/>
      <c r="I85" s="465"/>
      <c r="J85" s="465"/>
      <c r="K85" s="465"/>
    </row>
    <row r="86" spans="1:11" ht="15.5">
      <c r="A86" s="355" t="s">
        <v>1943</v>
      </c>
      <c r="B86" s="478" t="str" cm="1">
        <f t="array" ref="B86">_xlfn.IFS(Content_!$D$7=1,VLOOKUP('Diversity&amp;Inclusion'!$A86,Translation!$A:$S,'Diversity&amp;Inclusion'!B$1,FALSE),Content_!$D$7=2,VLOOKUP('Diversity&amp;Inclusion'!$A86,Translation!$A:$S,'Diversity&amp;Inclusion'!B$1+6,FALSE),Content_!$D$7=3,VLOOKUP('Diversity&amp;Inclusion'!$A86,Translation!$A:$S,'Diversity&amp;Inclusion'!B$1+12,FALSE))</f>
        <v>Карагандинская область</v>
      </c>
      <c r="C86" s="479" t="str" cm="1">
        <f t="array" ref="C86">_xlfn.IFS(Content_!$D$7=1,VLOOKUP('Diversity&amp;Inclusion'!$A86,Translation!$A:$S,'Diversity&amp;Inclusion'!C$1,FALSE),Content_!$D$7=2,VLOOKUP('Diversity&amp;Inclusion'!$A86,Translation!$A:$S,'Diversity&amp;Inclusion'!C$1+6,FALSE),Content_!$D$7=3,VLOOKUP('Diversity&amp;Inclusion'!$A86,Translation!$A:$S,'Diversity&amp;Inclusion'!C$1+12,FALSE))</f>
        <v>чел.</v>
      </c>
      <c r="D86" s="458">
        <v>167</v>
      </c>
      <c r="E86" s="458">
        <v>176</v>
      </c>
      <c r="F86" s="458">
        <v>189</v>
      </c>
      <c r="G86" s="460">
        <v>276</v>
      </c>
      <c r="H86" s="465"/>
      <c r="I86" s="465"/>
      <c r="J86" s="465"/>
      <c r="K86" s="465"/>
    </row>
    <row r="87" spans="1:11" ht="15.5">
      <c r="A87" s="355" t="s">
        <v>1944</v>
      </c>
      <c r="B87" s="478" t="str" cm="1">
        <f t="array" ref="B87">_xlfn.IFS(Content_!$D$7=1,VLOOKUP('Diversity&amp;Inclusion'!$A87,Translation!$A:$S,'Diversity&amp;Inclusion'!B$1,FALSE),Content_!$D$7=2,VLOOKUP('Diversity&amp;Inclusion'!$A87,Translation!$A:$S,'Diversity&amp;Inclusion'!B$1+6,FALSE),Content_!$D$7=3,VLOOKUP('Diversity&amp;Inclusion'!$A87,Translation!$A:$S,'Diversity&amp;Inclusion'!B$1+12,FALSE))</f>
        <v>Костанайская  область</v>
      </c>
      <c r="C87" s="479" t="str" cm="1">
        <f t="array" ref="C87">_xlfn.IFS(Content_!$D$7=1,VLOOKUP('Diversity&amp;Inclusion'!$A87,Translation!$A:$S,'Diversity&amp;Inclusion'!C$1,FALSE),Content_!$D$7=2,VLOOKUP('Diversity&amp;Inclusion'!$A87,Translation!$A:$S,'Diversity&amp;Inclusion'!C$1+6,FALSE),Content_!$D$7=3,VLOOKUP('Diversity&amp;Inclusion'!$A87,Translation!$A:$S,'Diversity&amp;Inclusion'!C$1+12,FALSE))</f>
        <v>чел.</v>
      </c>
      <c r="D87" s="458">
        <v>74</v>
      </c>
      <c r="E87" s="458">
        <v>90</v>
      </c>
      <c r="F87" s="458">
        <v>95</v>
      </c>
      <c r="G87" s="460">
        <v>65</v>
      </c>
      <c r="H87" s="465"/>
      <c r="I87" s="465"/>
      <c r="J87" s="465"/>
      <c r="K87" s="465"/>
    </row>
    <row r="88" spans="1:11" ht="15.5">
      <c r="A88" s="355" t="s">
        <v>1945</v>
      </c>
      <c r="B88" s="478" t="str" cm="1">
        <f t="array" ref="B88">_xlfn.IFS(Content_!$D$7=1,VLOOKUP('Diversity&amp;Inclusion'!$A88,Translation!$A:$S,'Diversity&amp;Inclusion'!B$1,FALSE),Content_!$D$7=2,VLOOKUP('Diversity&amp;Inclusion'!$A88,Translation!$A:$S,'Diversity&amp;Inclusion'!B$1+6,FALSE),Content_!$D$7=3,VLOOKUP('Diversity&amp;Inclusion'!$A88,Translation!$A:$S,'Diversity&amp;Inclusion'!B$1+12,FALSE))</f>
        <v>Кызылординская область</v>
      </c>
      <c r="C88" s="479" t="str" cm="1">
        <f t="array" ref="C88">_xlfn.IFS(Content_!$D$7=1,VLOOKUP('Diversity&amp;Inclusion'!$A88,Translation!$A:$S,'Diversity&amp;Inclusion'!C$1,FALSE),Content_!$D$7=2,VLOOKUP('Diversity&amp;Inclusion'!$A88,Translation!$A:$S,'Diversity&amp;Inclusion'!C$1+6,FALSE),Content_!$D$7=3,VLOOKUP('Diversity&amp;Inclusion'!$A88,Translation!$A:$S,'Diversity&amp;Inclusion'!C$1+12,FALSE))</f>
        <v>чел.</v>
      </c>
      <c r="D88" s="458">
        <v>121</v>
      </c>
      <c r="E88" s="458">
        <v>108</v>
      </c>
      <c r="F88" s="458">
        <v>117</v>
      </c>
      <c r="G88" s="460">
        <v>136</v>
      </c>
      <c r="H88" s="465"/>
      <c r="I88" s="465"/>
      <c r="J88" s="465"/>
      <c r="K88" s="465"/>
    </row>
    <row r="89" spans="1:11" ht="15.5">
      <c r="A89" s="355" t="s">
        <v>1946</v>
      </c>
      <c r="B89" s="478" t="str" cm="1">
        <f t="array" ref="B89">_xlfn.IFS(Content_!$D$7=1,VLOOKUP('Diversity&amp;Inclusion'!$A89,Translation!$A:$S,'Diversity&amp;Inclusion'!B$1,FALSE),Content_!$D$7=2,VLOOKUP('Diversity&amp;Inclusion'!$A89,Translation!$A:$S,'Diversity&amp;Inclusion'!B$1+6,FALSE),Content_!$D$7=3,VLOOKUP('Diversity&amp;Inclusion'!$A89,Translation!$A:$S,'Diversity&amp;Inclusion'!B$1+12,FALSE))</f>
        <v>Мангистауская область</v>
      </c>
      <c r="C89" s="479" t="str" cm="1">
        <f t="array" ref="C89">_xlfn.IFS(Content_!$D$7=1,VLOOKUP('Diversity&amp;Inclusion'!$A89,Translation!$A:$S,'Diversity&amp;Inclusion'!C$1,FALSE),Content_!$D$7=2,VLOOKUP('Diversity&amp;Inclusion'!$A89,Translation!$A:$S,'Diversity&amp;Inclusion'!C$1+6,FALSE),Content_!$D$7=3,VLOOKUP('Diversity&amp;Inclusion'!$A89,Translation!$A:$S,'Diversity&amp;Inclusion'!C$1+12,FALSE))</f>
        <v>чел.</v>
      </c>
      <c r="D89" s="458">
        <v>292</v>
      </c>
      <c r="E89" s="458">
        <v>444</v>
      </c>
      <c r="F89" s="458">
        <v>474</v>
      </c>
      <c r="G89" s="460">
        <v>346</v>
      </c>
      <c r="H89" s="465"/>
      <c r="I89" s="465"/>
      <c r="J89" s="465"/>
      <c r="K89" s="465"/>
    </row>
    <row r="90" spans="1:11" ht="15.5">
      <c r="A90" s="355" t="s">
        <v>1947</v>
      </c>
      <c r="B90" s="478" t="str" cm="1">
        <f t="array" ref="B90">_xlfn.IFS(Content_!$D$7=1,VLOOKUP('Diversity&amp;Inclusion'!$A90,Translation!$A:$S,'Diversity&amp;Inclusion'!B$1,FALSE),Content_!$D$7=2,VLOOKUP('Diversity&amp;Inclusion'!$A90,Translation!$A:$S,'Diversity&amp;Inclusion'!B$1+6,FALSE),Content_!$D$7=3,VLOOKUP('Diversity&amp;Inclusion'!$A90,Translation!$A:$S,'Diversity&amp;Inclusion'!B$1+12,FALSE))</f>
        <v>Павлодарская область</v>
      </c>
      <c r="C90" s="479" t="str" cm="1">
        <f t="array" ref="C90">_xlfn.IFS(Content_!$D$7=1,VLOOKUP('Diversity&amp;Inclusion'!$A90,Translation!$A:$S,'Diversity&amp;Inclusion'!C$1,FALSE),Content_!$D$7=2,VLOOKUP('Diversity&amp;Inclusion'!$A90,Translation!$A:$S,'Diversity&amp;Inclusion'!C$1+6,FALSE),Content_!$D$7=3,VLOOKUP('Diversity&amp;Inclusion'!$A90,Translation!$A:$S,'Diversity&amp;Inclusion'!C$1+12,FALSE))</f>
        <v>чел.</v>
      </c>
      <c r="D90" s="458">
        <v>186</v>
      </c>
      <c r="E90" s="458">
        <v>187</v>
      </c>
      <c r="F90" s="458">
        <v>192</v>
      </c>
      <c r="G90" s="460">
        <v>192</v>
      </c>
      <c r="H90" s="465"/>
      <c r="I90" s="465"/>
      <c r="J90" s="465"/>
      <c r="K90" s="465"/>
    </row>
    <row r="91" spans="1:11" ht="15.5">
      <c r="A91" s="355" t="s">
        <v>1948</v>
      </c>
      <c r="B91" s="478" t="str" cm="1">
        <f t="array" ref="B91">_xlfn.IFS(Content_!$D$7=1,VLOOKUP('Diversity&amp;Inclusion'!$A91,Translation!$A:$S,'Diversity&amp;Inclusion'!B$1,FALSE),Content_!$D$7=2,VLOOKUP('Diversity&amp;Inclusion'!$A91,Translation!$A:$S,'Diversity&amp;Inclusion'!B$1+6,FALSE),Content_!$D$7=3,VLOOKUP('Diversity&amp;Inclusion'!$A91,Translation!$A:$S,'Diversity&amp;Inclusion'!B$1+12,FALSE))</f>
        <v>Северо-Казахстанская область</v>
      </c>
      <c r="C91" s="479" t="str" cm="1">
        <f t="array" ref="C91">_xlfn.IFS(Content_!$D$7=1,VLOOKUP('Diversity&amp;Inclusion'!$A91,Translation!$A:$S,'Diversity&amp;Inclusion'!C$1,FALSE),Content_!$D$7=2,VLOOKUP('Diversity&amp;Inclusion'!$A91,Translation!$A:$S,'Diversity&amp;Inclusion'!C$1+6,FALSE),Content_!$D$7=3,VLOOKUP('Diversity&amp;Inclusion'!$A91,Translation!$A:$S,'Diversity&amp;Inclusion'!C$1+12,FALSE))</f>
        <v>чел.</v>
      </c>
      <c r="D91" s="458">
        <v>33</v>
      </c>
      <c r="E91" s="458">
        <v>29</v>
      </c>
      <c r="F91" s="458">
        <v>31</v>
      </c>
      <c r="G91" s="460">
        <v>32</v>
      </c>
      <c r="H91" s="465"/>
      <c r="I91" s="465"/>
      <c r="J91" s="465"/>
      <c r="K91" s="465"/>
    </row>
    <row r="92" spans="1:11" ht="15.5">
      <c r="A92" s="355" t="s">
        <v>1949</v>
      </c>
      <c r="B92" s="478" t="str" cm="1">
        <f t="array" ref="B92">_xlfn.IFS(Content_!$D$7=1,VLOOKUP('Diversity&amp;Inclusion'!$A92,Translation!$A:$S,'Diversity&amp;Inclusion'!B$1,FALSE),Content_!$D$7=2,VLOOKUP('Diversity&amp;Inclusion'!$A92,Translation!$A:$S,'Diversity&amp;Inclusion'!B$1+6,FALSE),Content_!$D$7=3,VLOOKUP('Diversity&amp;Inclusion'!$A92,Translation!$A:$S,'Diversity&amp;Inclusion'!B$1+12,FALSE))</f>
        <v>Туркестанская  область</v>
      </c>
      <c r="C92" s="479" t="str" cm="1">
        <f t="array" ref="C92">_xlfn.IFS(Content_!$D$7=1,VLOOKUP('Diversity&amp;Inclusion'!$A92,Translation!$A:$S,'Diversity&amp;Inclusion'!C$1,FALSE),Content_!$D$7=2,VLOOKUP('Diversity&amp;Inclusion'!$A92,Translation!$A:$S,'Diversity&amp;Inclusion'!C$1+6,FALSE),Content_!$D$7=3,VLOOKUP('Diversity&amp;Inclusion'!$A92,Translation!$A:$S,'Diversity&amp;Inclusion'!C$1+12,FALSE))</f>
        <v>чел.</v>
      </c>
      <c r="D92" s="458">
        <v>198</v>
      </c>
      <c r="E92" s="458">
        <v>209</v>
      </c>
      <c r="F92" s="458">
        <v>228</v>
      </c>
      <c r="G92" s="460">
        <v>271</v>
      </c>
      <c r="H92" s="465"/>
      <c r="I92" s="465"/>
      <c r="J92" s="465"/>
      <c r="K92" s="465"/>
    </row>
    <row r="93" spans="1:11" ht="15.5">
      <c r="A93" s="355" t="s">
        <v>1950</v>
      </c>
      <c r="B93" s="478" t="str" cm="1">
        <f t="array" ref="B93">_xlfn.IFS(Content_!$D$7=1,VLOOKUP('Diversity&amp;Inclusion'!$A93,Translation!$A:$S,'Diversity&amp;Inclusion'!B$1,FALSE),Content_!$D$7=2,VLOOKUP('Diversity&amp;Inclusion'!$A93,Translation!$A:$S,'Diversity&amp;Inclusion'!B$1+6,FALSE),Content_!$D$7=3,VLOOKUP('Diversity&amp;Inclusion'!$A93,Translation!$A:$S,'Diversity&amp;Inclusion'!B$1+12,FALSE))</f>
        <v>Улытауская область</v>
      </c>
      <c r="C93" s="479" t="str" cm="1">
        <f t="array" ref="C93">_xlfn.IFS(Content_!$D$7=1,VLOOKUP('Diversity&amp;Inclusion'!$A93,Translation!$A:$S,'Diversity&amp;Inclusion'!C$1,FALSE),Content_!$D$7=2,VLOOKUP('Diversity&amp;Inclusion'!$A93,Translation!$A:$S,'Diversity&amp;Inclusion'!C$1+6,FALSE),Content_!$D$7=3,VLOOKUP('Diversity&amp;Inclusion'!$A93,Translation!$A:$S,'Diversity&amp;Inclusion'!C$1+12,FALSE))</f>
        <v>чел.</v>
      </c>
      <c r="D93" s="458">
        <v>0</v>
      </c>
      <c r="E93" s="458">
        <v>0</v>
      </c>
      <c r="F93" s="458">
        <v>2</v>
      </c>
      <c r="G93" s="460">
        <v>37</v>
      </c>
      <c r="H93" s="465"/>
      <c r="I93" s="465"/>
      <c r="J93" s="465"/>
      <c r="K93" s="465"/>
    </row>
    <row r="94" spans="1:11" ht="15.5">
      <c r="A94" s="355" t="s">
        <v>1951</v>
      </c>
      <c r="B94" s="478" t="str" cm="1">
        <f t="array" ref="B94">_xlfn.IFS(Content_!$D$7=1,VLOOKUP('Diversity&amp;Inclusion'!$A94,Translation!$A:$S,'Diversity&amp;Inclusion'!B$1,FALSE),Content_!$D$7=2,VLOOKUP('Diversity&amp;Inclusion'!$A94,Translation!$A:$S,'Diversity&amp;Inclusion'!B$1+6,FALSE),Content_!$D$7=3,VLOOKUP('Diversity&amp;Inclusion'!$A94,Translation!$A:$S,'Diversity&amp;Inclusion'!B$1+12,FALSE))</f>
        <v>Восточно-Казахстанская область</v>
      </c>
      <c r="C94" s="479" t="str" cm="1">
        <f t="array" ref="C94">_xlfn.IFS(Content_!$D$7=1,VLOOKUP('Diversity&amp;Inclusion'!$A94,Translation!$A:$S,'Diversity&amp;Inclusion'!C$1,FALSE),Content_!$D$7=2,VLOOKUP('Diversity&amp;Inclusion'!$A94,Translation!$A:$S,'Diversity&amp;Inclusion'!C$1+6,FALSE),Content_!$D$7=3,VLOOKUP('Diversity&amp;Inclusion'!$A94,Translation!$A:$S,'Diversity&amp;Inclusion'!C$1+12,FALSE))</f>
        <v>чел.</v>
      </c>
      <c r="D94" s="458">
        <v>113</v>
      </c>
      <c r="E94" s="458">
        <v>113</v>
      </c>
      <c r="F94" s="458">
        <v>125</v>
      </c>
      <c r="G94" s="460">
        <v>73</v>
      </c>
      <c r="H94" s="465"/>
      <c r="I94" s="465"/>
      <c r="J94" s="465"/>
      <c r="K94" s="465"/>
    </row>
    <row r="95" spans="1:11" ht="15.5">
      <c r="A95" s="355" t="s">
        <v>1952</v>
      </c>
      <c r="B95" s="478" t="str" cm="1">
        <f t="array" ref="B95">_xlfn.IFS(Content_!$D$7=1,VLOOKUP('Diversity&amp;Inclusion'!$A95,Translation!$A:$S,'Diversity&amp;Inclusion'!B$1,FALSE),Content_!$D$7=2,VLOOKUP('Diversity&amp;Inclusion'!$A95,Translation!$A:$S,'Diversity&amp;Inclusion'!B$1+6,FALSE),Content_!$D$7=3,VLOOKUP('Diversity&amp;Inclusion'!$A95,Translation!$A:$S,'Diversity&amp;Inclusion'!B$1+12,FALSE))</f>
        <v>г.Астана</v>
      </c>
      <c r="C95" s="479" t="str" cm="1">
        <f t="array" ref="C95">_xlfn.IFS(Content_!$D$7=1,VLOOKUP('Diversity&amp;Inclusion'!$A95,Translation!$A:$S,'Diversity&amp;Inclusion'!C$1,FALSE),Content_!$D$7=2,VLOOKUP('Diversity&amp;Inclusion'!$A95,Translation!$A:$S,'Diversity&amp;Inclusion'!C$1+6,FALSE),Content_!$D$7=3,VLOOKUP('Diversity&amp;Inclusion'!$A95,Translation!$A:$S,'Diversity&amp;Inclusion'!C$1+12,FALSE))</f>
        <v>чел.</v>
      </c>
      <c r="D95" s="458">
        <v>141</v>
      </c>
      <c r="E95" s="458">
        <v>129</v>
      </c>
      <c r="F95" s="458">
        <v>145</v>
      </c>
      <c r="G95" s="460">
        <v>189</v>
      </c>
      <c r="H95" s="465"/>
      <c r="I95" s="465"/>
      <c r="J95" s="465"/>
      <c r="K95" s="465"/>
    </row>
    <row r="96" spans="1:11" ht="15.5">
      <c r="A96" s="355" t="s">
        <v>1953</v>
      </c>
      <c r="B96" s="478" t="str" cm="1">
        <f t="array" ref="B96">_xlfn.IFS(Content_!$D$7=1,VLOOKUP('Diversity&amp;Inclusion'!$A96,Translation!$A:$S,'Diversity&amp;Inclusion'!B$1,FALSE),Content_!$D$7=2,VLOOKUP('Diversity&amp;Inclusion'!$A96,Translation!$A:$S,'Diversity&amp;Inclusion'!B$1+6,FALSE),Content_!$D$7=3,VLOOKUP('Diversity&amp;Inclusion'!$A96,Translation!$A:$S,'Diversity&amp;Inclusion'!B$1+12,FALSE))</f>
        <v>г. Алматы</v>
      </c>
      <c r="C96" s="479" t="str" cm="1">
        <f t="array" ref="C96">_xlfn.IFS(Content_!$D$7=1,VLOOKUP('Diversity&amp;Inclusion'!$A96,Translation!$A:$S,'Diversity&amp;Inclusion'!C$1,FALSE),Content_!$D$7=2,VLOOKUP('Diversity&amp;Inclusion'!$A96,Translation!$A:$S,'Diversity&amp;Inclusion'!C$1+6,FALSE),Content_!$D$7=3,VLOOKUP('Diversity&amp;Inclusion'!$A96,Translation!$A:$S,'Diversity&amp;Inclusion'!C$1+12,FALSE))</f>
        <v>чел.</v>
      </c>
      <c r="D96" s="458">
        <v>263</v>
      </c>
      <c r="E96" s="458">
        <v>246</v>
      </c>
      <c r="F96" s="458">
        <v>254</v>
      </c>
      <c r="G96" s="460">
        <v>293</v>
      </c>
      <c r="H96" s="465"/>
      <c r="I96" s="465"/>
      <c r="J96" s="465"/>
      <c r="K96" s="465"/>
    </row>
    <row r="97" spans="1:11" ht="15.5">
      <c r="A97" s="355" t="s">
        <v>1954</v>
      </c>
      <c r="B97" s="478" t="str" cm="1">
        <f t="array" ref="B97">_xlfn.IFS(Content_!$D$7=1,VLOOKUP('Diversity&amp;Inclusion'!$A97,Translation!$A:$S,'Diversity&amp;Inclusion'!B$1,FALSE),Content_!$D$7=2,VLOOKUP('Diversity&amp;Inclusion'!$A97,Translation!$A:$S,'Diversity&amp;Inclusion'!B$1+6,FALSE),Content_!$D$7=3,VLOOKUP('Diversity&amp;Inclusion'!$A97,Translation!$A:$S,'Diversity&amp;Inclusion'!B$1+12,FALSE))</f>
        <v>г. Шымкент</v>
      </c>
      <c r="C97" s="479" t="str" cm="1">
        <f t="array" ref="C97">_xlfn.IFS(Content_!$D$7=1,VLOOKUP('Diversity&amp;Inclusion'!$A97,Translation!$A:$S,'Diversity&amp;Inclusion'!C$1,FALSE),Content_!$D$7=2,VLOOKUP('Diversity&amp;Inclusion'!$A97,Translation!$A:$S,'Diversity&amp;Inclusion'!C$1+6,FALSE),Content_!$D$7=3,VLOOKUP('Diversity&amp;Inclusion'!$A97,Translation!$A:$S,'Diversity&amp;Inclusion'!C$1+12,FALSE))</f>
        <v>чел.</v>
      </c>
      <c r="D97" s="458">
        <v>79</v>
      </c>
      <c r="E97" s="458">
        <v>105</v>
      </c>
      <c r="F97" s="458">
        <v>114</v>
      </c>
      <c r="G97" s="460">
        <v>80</v>
      </c>
      <c r="H97" s="465"/>
      <c r="I97" s="465"/>
      <c r="J97" s="465"/>
      <c r="K97" s="465"/>
    </row>
    <row r="98" spans="1:11" ht="15.5">
      <c r="A98" s="355" t="s">
        <v>1955</v>
      </c>
      <c r="B98" s="508" t="str" cm="1">
        <f t="array" ref="B98">_xlfn.IFS(Content_!$D$7=1,VLOOKUP('Diversity&amp;Inclusion'!$A98,Translation!$A:$S,'Diversity&amp;Inclusion'!B$1,FALSE),Content_!$D$7=2,VLOOKUP('Diversity&amp;Inclusion'!$A98,Translation!$A:$S,'Diversity&amp;Inclusion'!B$1+6,FALSE),Content_!$D$7=3,VLOOKUP('Diversity&amp;Inclusion'!$A98,Translation!$A:$S,'Diversity&amp;Inclusion'!B$1+12,FALSE))</f>
        <v>За пределами Республики Казахстан</v>
      </c>
      <c r="C98" s="454" t="str" cm="1">
        <f t="array" ref="C98">_xlfn.IFS(Content_!$D$7=1,VLOOKUP('Diversity&amp;Inclusion'!$A98,Translation!$A:$S,'Diversity&amp;Inclusion'!C$1,FALSE),Content_!$D$7=2,VLOOKUP('Diversity&amp;Inclusion'!$A98,Translation!$A:$S,'Diversity&amp;Inclusion'!C$1+6,FALSE),Content_!$D$7=3,VLOOKUP('Diversity&amp;Inclusion'!$A98,Translation!$A:$S,'Diversity&amp;Inclusion'!C$1+12,FALSE))</f>
        <v>чел.</v>
      </c>
      <c r="D98" s="462">
        <v>11</v>
      </c>
      <c r="E98" s="462">
        <v>8</v>
      </c>
      <c r="F98" s="462">
        <v>12</v>
      </c>
      <c r="G98" s="456">
        <v>15</v>
      </c>
      <c r="H98" s="465"/>
      <c r="I98" s="465"/>
      <c r="J98" s="465"/>
      <c r="K98" s="465"/>
    </row>
    <row r="99" spans="2:11" ht="20.5" customHeight="1">
      <c r="B99" s="463"/>
      <c r="C99" s="464"/>
      <c r="D99" s="464"/>
      <c r="E99" s="464"/>
      <c r="F99" s="464"/>
      <c r="G99" s="464"/>
      <c r="H99" s="465"/>
      <c r="I99" s="465"/>
      <c r="J99" s="465"/>
      <c r="K99" s="465"/>
    </row>
    <row r="100" spans="2:11" ht="20.5" customHeight="1">
      <c r="B100" s="463"/>
      <c r="C100" s="464"/>
      <c r="D100" s="464"/>
      <c r="E100" s="464"/>
      <c r="F100" s="464"/>
      <c r="G100" s="464"/>
      <c r="H100" s="465"/>
      <c r="I100" s="465"/>
      <c r="J100" s="465"/>
      <c r="K100" s="465"/>
    </row>
    <row r="101" spans="2:11" ht="20.5" customHeight="1">
      <c r="B101" s="463"/>
      <c r="C101" s="464"/>
      <c r="D101" s="464"/>
      <c r="E101" s="464"/>
      <c r="F101" s="464"/>
      <c r="G101" s="464"/>
      <c r="H101" s="465"/>
      <c r="I101" s="465"/>
      <c r="J101" s="465"/>
      <c r="K101" s="465"/>
    </row>
    <row r="102" spans="2:11" ht="20.5" customHeight="1">
      <c r="B102" s="463"/>
      <c r="C102" s="464"/>
      <c r="D102" s="464"/>
      <c r="E102" s="464"/>
      <c r="F102" s="464"/>
      <c r="G102" s="464"/>
      <c r="H102" s="465"/>
      <c r="I102" s="465"/>
      <c r="J102" s="465"/>
      <c r="K102" s="465"/>
    </row>
    <row r="103" spans="2:11" ht="20.5" customHeight="1">
      <c r="B103" s="463"/>
      <c r="C103" s="464"/>
      <c r="D103" s="464"/>
      <c r="E103" s="464"/>
      <c r="F103" s="464"/>
      <c r="G103" s="464"/>
      <c r="H103" s="465"/>
      <c r="I103" s="465"/>
      <c r="J103" s="465"/>
      <c r="K103" s="465"/>
    </row>
    <row r="104" spans="2:11" ht="20.5" customHeight="1">
      <c r="B104" s="463"/>
      <c r="C104" s="464"/>
      <c r="D104" s="464"/>
      <c r="E104" s="464"/>
      <c r="F104" s="464"/>
      <c r="G104" s="464"/>
      <c r="H104" s="465"/>
      <c r="I104" s="465"/>
      <c r="J104" s="465"/>
      <c r="K104" s="465"/>
    </row>
    <row r="105" spans="2:11" ht="20.5" customHeight="1">
      <c r="B105" s="463"/>
      <c r="C105" s="464"/>
      <c r="D105" s="464"/>
      <c r="E105" s="464"/>
      <c r="F105" s="464"/>
      <c r="G105" s="464"/>
      <c r="H105" s="465"/>
      <c r="I105" s="465"/>
      <c r="J105" s="465"/>
      <c r="K105" s="465"/>
    </row>
    <row r="106" spans="2:11" ht="20.5" customHeight="1">
      <c r="B106" s="463"/>
      <c r="C106" s="464"/>
      <c r="D106" s="464"/>
      <c r="E106" s="464"/>
      <c r="F106" s="464"/>
      <c r="G106" s="464"/>
      <c r="H106" s="465"/>
      <c r="I106" s="465"/>
      <c r="J106" s="465"/>
      <c r="K106" s="465"/>
    </row>
    <row r="107" spans="2:11" ht="20.5" customHeight="1">
      <c r="B107" s="463"/>
      <c r="C107" s="464"/>
      <c r="D107" s="464"/>
      <c r="E107" s="464"/>
      <c r="F107" s="464"/>
      <c r="G107" s="464"/>
      <c r="H107" s="465"/>
      <c r="I107" s="465"/>
      <c r="J107" s="465"/>
      <c r="K107" s="465"/>
    </row>
    <row r="108" spans="2:11" ht="20.5" customHeight="1">
      <c r="B108" s="463"/>
      <c r="C108" s="464"/>
      <c r="D108" s="464"/>
      <c r="E108" s="464"/>
      <c r="F108" s="464"/>
      <c r="G108" s="464"/>
      <c r="H108" s="465"/>
      <c r="I108" s="465"/>
      <c r="J108" s="465"/>
      <c r="K108" s="465"/>
    </row>
    <row r="109" spans="2:11" ht="20.5" customHeight="1">
      <c r="B109" s="463"/>
      <c r="C109" s="464"/>
      <c r="D109" s="464"/>
      <c r="E109" s="464"/>
      <c r="F109" s="464"/>
      <c r="G109" s="464"/>
      <c r="H109" s="465"/>
      <c r="I109" s="465"/>
      <c r="J109" s="465"/>
      <c r="K109" s="465"/>
    </row>
    <row r="110" spans="2:11" ht="20.5" customHeight="1">
      <c r="B110" s="463"/>
      <c r="C110" s="464"/>
      <c r="D110" s="464"/>
      <c r="E110" s="464"/>
      <c r="F110" s="464"/>
      <c r="G110" s="464"/>
      <c r="H110" s="465"/>
      <c r="I110" s="465"/>
      <c r="J110" s="465"/>
      <c r="K110" s="465"/>
    </row>
    <row r="111" spans="2:11" ht="20.5" customHeight="1">
      <c r="B111" s="463"/>
      <c r="C111" s="464"/>
      <c r="D111" s="464"/>
      <c r="E111" s="464"/>
      <c r="F111" s="464"/>
      <c r="G111" s="464"/>
      <c r="H111" s="465"/>
      <c r="I111" s="465"/>
      <c r="J111" s="465"/>
      <c r="K111" s="465"/>
    </row>
    <row r="112" spans="2:11" ht="20.5" customHeight="1">
      <c r="B112" s="463"/>
      <c r="C112" s="464"/>
      <c r="D112" s="464"/>
      <c r="E112" s="464"/>
      <c r="F112" s="464"/>
      <c r="G112" s="464"/>
      <c r="H112" s="465"/>
      <c r="I112" s="465"/>
      <c r="J112" s="465"/>
      <c r="K112" s="465"/>
    </row>
    <row r="113" spans="2:11" ht="20.5" customHeight="1">
      <c r="B113" s="463"/>
      <c r="C113" s="464"/>
      <c r="D113" s="464"/>
      <c r="E113" s="464"/>
      <c r="F113" s="464"/>
      <c r="G113" s="464"/>
      <c r="H113" s="465"/>
      <c r="I113" s="465"/>
      <c r="J113" s="465"/>
      <c r="K113" s="465"/>
    </row>
    <row r="114" spans="2:11" ht="20.5" customHeight="1">
      <c r="B114" s="463"/>
      <c r="C114" s="464"/>
      <c r="D114" s="464"/>
      <c r="E114" s="464"/>
      <c r="F114" s="464"/>
      <c r="G114" s="464"/>
      <c r="H114" s="465"/>
      <c r="I114" s="465"/>
      <c r="J114" s="465"/>
      <c r="K114" s="465"/>
    </row>
    <row r="115" spans="2:11" ht="20.5" customHeight="1">
      <c r="B115" s="463"/>
      <c r="C115" s="464"/>
      <c r="D115" s="464"/>
      <c r="E115" s="464"/>
      <c r="F115" s="464"/>
      <c r="G115" s="464"/>
      <c r="H115" s="465"/>
      <c r="I115" s="465"/>
      <c r="J115" s="465"/>
      <c r="K115" s="465"/>
    </row>
    <row r="116" spans="2:11" ht="20.5" customHeight="1">
      <c r="B116" s="463"/>
      <c r="C116" s="464"/>
      <c r="D116" s="464"/>
      <c r="E116" s="464"/>
      <c r="F116" s="464"/>
      <c r="G116" s="464"/>
      <c r="H116" s="465"/>
      <c r="I116" s="465"/>
      <c r="J116" s="465"/>
      <c r="K116" s="465"/>
    </row>
    <row r="117" spans="2:11" ht="20.5" customHeight="1">
      <c r="B117" s="463"/>
      <c r="C117" s="464"/>
      <c r="D117" s="464"/>
      <c r="E117" s="464"/>
      <c r="F117" s="464"/>
      <c r="G117" s="464"/>
      <c r="H117" s="465"/>
      <c r="I117" s="465"/>
      <c r="J117" s="465"/>
      <c r="K117" s="465"/>
    </row>
    <row r="118" spans="2:11" ht="20.5" customHeight="1">
      <c r="B118" s="463"/>
      <c r="C118" s="464"/>
      <c r="D118" s="464"/>
      <c r="E118" s="464"/>
      <c r="F118" s="464"/>
      <c r="G118" s="464"/>
      <c r="H118" s="465"/>
      <c r="I118" s="465"/>
      <c r="J118" s="465"/>
      <c r="K118" s="465"/>
    </row>
    <row r="119" spans="2:11" ht="20.5" customHeight="1">
      <c r="B119" s="463"/>
      <c r="C119" s="464"/>
      <c r="D119" s="464"/>
      <c r="E119" s="464"/>
      <c r="F119" s="464"/>
      <c r="G119" s="464"/>
      <c r="H119" s="465"/>
      <c r="I119" s="465"/>
      <c r="J119" s="465"/>
      <c r="K119" s="465"/>
    </row>
    <row r="120" spans="2:11" ht="20.5" customHeight="1">
      <c r="B120" s="463"/>
      <c r="C120" s="464"/>
      <c r="D120" s="464"/>
      <c r="E120" s="464"/>
      <c r="F120" s="464"/>
      <c r="G120" s="464"/>
      <c r="H120" s="465"/>
      <c r="I120" s="465"/>
      <c r="J120" s="465"/>
      <c r="K120" s="465"/>
    </row>
    <row r="121" spans="2:11" ht="20.5" customHeight="1">
      <c r="B121" s="463"/>
      <c r="C121" s="464"/>
      <c r="D121" s="464"/>
      <c r="E121" s="464"/>
      <c r="F121" s="464"/>
      <c r="G121" s="464"/>
      <c r="H121" s="465"/>
      <c r="I121" s="465"/>
      <c r="J121" s="465"/>
      <c r="K121" s="465"/>
    </row>
    <row r="122" spans="2:11" ht="20.5" customHeight="1">
      <c r="B122" s="463"/>
      <c r="C122" s="464"/>
      <c r="D122" s="464"/>
      <c r="E122" s="464"/>
      <c r="F122" s="464"/>
      <c r="G122" s="464"/>
      <c r="H122" s="465"/>
      <c r="I122" s="465"/>
      <c r="J122" s="465"/>
      <c r="K122" s="465"/>
    </row>
    <row r="123" spans="2:11" ht="20.5" customHeight="1">
      <c r="B123" s="463"/>
      <c r="C123" s="464"/>
      <c r="D123" s="464"/>
      <c r="E123" s="464"/>
      <c r="F123" s="464"/>
      <c r="G123" s="464"/>
      <c r="H123" s="465"/>
      <c r="I123" s="465"/>
      <c r="J123" s="465"/>
      <c r="K123" s="465"/>
    </row>
    <row r="124" spans="2:11" ht="20.5" customHeight="1">
      <c r="B124" s="463"/>
      <c r="C124" s="464"/>
      <c r="D124" s="464"/>
      <c r="E124" s="464"/>
      <c r="F124" s="464"/>
      <c r="G124" s="464"/>
      <c r="H124" s="465"/>
      <c r="I124" s="465"/>
      <c r="J124" s="465"/>
      <c r="K124" s="465"/>
    </row>
    <row r="125" spans="2:11" ht="20.5" customHeight="1">
      <c r="B125" s="463"/>
      <c r="C125" s="464"/>
      <c r="D125" s="464"/>
      <c r="E125" s="464"/>
      <c r="F125" s="464"/>
      <c r="G125" s="464"/>
      <c r="H125" s="465"/>
      <c r="I125" s="465"/>
      <c r="J125" s="465"/>
      <c r="K125" s="465"/>
    </row>
    <row r="126" spans="2:11" ht="20.5" customHeight="1">
      <c r="B126" s="463"/>
      <c r="C126" s="464"/>
      <c r="D126" s="464"/>
      <c r="E126" s="464"/>
      <c r="F126" s="464"/>
      <c r="G126" s="464"/>
      <c r="H126" s="465"/>
      <c r="I126" s="465"/>
      <c r="J126" s="465"/>
      <c r="K126" s="465"/>
    </row>
    <row r="127" spans="2:11" ht="20.5" customHeight="1">
      <c r="B127" s="463"/>
      <c r="C127" s="464"/>
      <c r="D127" s="464"/>
      <c r="E127" s="464"/>
      <c r="F127" s="464"/>
      <c r="G127" s="464"/>
      <c r="H127" s="465"/>
      <c r="I127" s="465"/>
      <c r="J127" s="465"/>
      <c r="K127" s="465"/>
    </row>
    <row r="128" spans="2:11" ht="20.5" customHeight="1">
      <c r="B128" s="463"/>
      <c r="C128" s="464"/>
      <c r="D128" s="464"/>
      <c r="E128" s="464"/>
      <c r="F128" s="464"/>
      <c r="G128" s="464"/>
      <c r="H128" s="465"/>
      <c r="I128" s="465"/>
      <c r="J128" s="465"/>
      <c r="K128" s="465"/>
    </row>
    <row r="129" spans="2:11" ht="20.5" customHeight="1">
      <c r="B129" s="463"/>
      <c r="C129" s="464"/>
      <c r="D129" s="464"/>
      <c r="E129" s="464"/>
      <c r="F129" s="464"/>
      <c r="G129" s="464"/>
      <c r="H129" s="465"/>
      <c r="I129" s="465"/>
      <c r="J129" s="465"/>
      <c r="K129" s="465"/>
    </row>
    <row r="130" spans="2:11" ht="20.5" customHeight="1">
      <c r="B130" s="463"/>
      <c r="C130" s="464"/>
      <c r="D130" s="464"/>
      <c r="E130" s="464"/>
      <c r="F130" s="464"/>
      <c r="G130" s="464"/>
      <c r="H130" s="465"/>
      <c r="I130" s="465"/>
      <c r="J130" s="465"/>
      <c r="K130" s="465"/>
    </row>
    <row r="131" spans="2:11" ht="20.5" customHeight="1">
      <c r="B131" s="463"/>
      <c r="C131" s="464"/>
      <c r="D131" s="464"/>
      <c r="E131" s="464"/>
      <c r="F131" s="464"/>
      <c r="G131" s="464"/>
      <c r="H131" s="465"/>
      <c r="I131" s="465"/>
      <c r="J131" s="465"/>
      <c r="K131" s="465"/>
    </row>
    <row r="132" spans="2:11" ht="20.5" customHeight="1">
      <c r="B132" s="463"/>
      <c r="C132" s="464"/>
      <c r="D132" s="464"/>
      <c r="E132" s="464"/>
      <c r="F132" s="464"/>
      <c r="G132" s="464"/>
      <c r="H132" s="465"/>
      <c r="I132" s="465"/>
      <c r="J132" s="465"/>
      <c r="K132" s="465"/>
    </row>
    <row r="133" spans="2:11" ht="20.5" customHeight="1">
      <c r="B133" s="463"/>
      <c r="C133" s="464"/>
      <c r="D133" s="464"/>
      <c r="E133" s="464"/>
      <c r="F133" s="464"/>
      <c r="G133" s="464"/>
      <c r="H133" s="465"/>
      <c r="I133" s="465"/>
      <c r="J133" s="465"/>
      <c r="K133" s="465"/>
    </row>
    <row r="134" spans="2:11" ht="20.5" customHeight="1">
      <c r="B134" s="463"/>
      <c r="C134" s="464"/>
      <c r="D134" s="464"/>
      <c r="E134" s="464"/>
      <c r="F134" s="464"/>
      <c r="G134" s="464"/>
      <c r="H134" s="465"/>
      <c r="I134" s="465"/>
      <c r="J134" s="465"/>
      <c r="K134" s="465"/>
    </row>
    <row r="135" spans="2:11" ht="20.5" customHeight="1">
      <c r="B135" s="463"/>
      <c r="C135" s="464"/>
      <c r="D135" s="464"/>
      <c r="E135" s="464"/>
      <c r="F135" s="464"/>
      <c r="G135" s="464"/>
      <c r="H135" s="465"/>
      <c r="I135" s="465"/>
      <c r="J135" s="465"/>
      <c r="K135" s="465"/>
    </row>
    <row r="136" spans="2:11" ht="20.5" customHeight="1">
      <c r="B136" s="463"/>
      <c r="C136" s="464"/>
      <c r="D136" s="464"/>
      <c r="E136" s="464"/>
      <c r="F136" s="464"/>
      <c r="G136" s="464"/>
      <c r="H136" s="465"/>
      <c r="I136" s="465"/>
      <c r="J136" s="465"/>
      <c r="K136" s="465"/>
    </row>
    <row r="137" spans="2:11" ht="20.5" customHeight="1">
      <c r="B137" s="463"/>
      <c r="C137" s="464"/>
      <c r="D137" s="464"/>
      <c r="E137" s="464"/>
      <c r="F137" s="464"/>
      <c r="G137" s="464"/>
      <c r="H137" s="465"/>
      <c r="I137" s="465"/>
      <c r="J137" s="465"/>
      <c r="K137" s="465"/>
    </row>
    <row r="138" spans="2:11" ht="20.5" customHeight="1">
      <c r="B138" s="463"/>
      <c r="C138" s="464"/>
      <c r="D138" s="464"/>
      <c r="E138" s="464"/>
      <c r="F138" s="464"/>
      <c r="G138" s="464"/>
      <c r="H138" s="465"/>
      <c r="I138" s="465"/>
      <c r="J138" s="465"/>
      <c r="K138" s="465"/>
    </row>
    <row r="139" spans="2:11" ht="20.5" customHeight="1">
      <c r="B139" s="463"/>
      <c r="C139" s="464"/>
      <c r="D139" s="464"/>
      <c r="E139" s="464"/>
      <c r="F139" s="464"/>
      <c r="G139" s="464"/>
      <c r="H139" s="465"/>
      <c r="I139" s="465"/>
      <c r="J139" s="465"/>
      <c r="K139" s="465"/>
    </row>
    <row r="140" spans="2:11" ht="20.5" customHeight="1">
      <c r="B140" s="463"/>
      <c r="C140" s="464"/>
      <c r="D140" s="464"/>
      <c r="E140" s="464"/>
      <c r="F140" s="464"/>
      <c r="G140" s="464"/>
      <c r="H140" s="465"/>
      <c r="I140" s="465"/>
      <c r="J140" s="465"/>
      <c r="K140" s="465"/>
    </row>
    <row r="141" spans="2:11" ht="20.5" customHeight="1">
      <c r="B141" s="463"/>
      <c r="C141" s="464"/>
      <c r="D141" s="464"/>
      <c r="E141" s="464"/>
      <c r="F141" s="464"/>
      <c r="G141" s="464"/>
      <c r="H141" s="465"/>
      <c r="I141" s="465"/>
      <c r="J141" s="465"/>
      <c r="K141" s="465"/>
    </row>
    <row r="142" spans="2:11" ht="20.5" customHeight="1">
      <c r="B142" s="463"/>
      <c r="C142" s="464"/>
      <c r="D142" s="464"/>
      <c r="E142" s="464"/>
      <c r="F142" s="464"/>
      <c r="G142" s="464"/>
      <c r="H142" s="465"/>
      <c r="I142" s="465"/>
      <c r="J142" s="465"/>
      <c r="K142" s="465"/>
    </row>
    <row r="143" spans="2:11" ht="20.5" customHeight="1">
      <c r="B143" s="463"/>
      <c r="C143" s="464"/>
      <c r="D143" s="464"/>
      <c r="E143" s="464"/>
      <c r="F143" s="464"/>
      <c r="G143" s="464"/>
      <c r="H143" s="465"/>
      <c r="I143" s="465"/>
      <c r="J143" s="465"/>
      <c r="K143" s="465"/>
    </row>
    <row r="144" spans="2:11" ht="20.5" customHeight="1">
      <c r="B144" s="463"/>
      <c r="C144" s="464"/>
      <c r="D144" s="464"/>
      <c r="E144" s="464"/>
      <c r="F144" s="464"/>
      <c r="G144" s="464"/>
      <c r="H144" s="465"/>
      <c r="I144" s="465"/>
      <c r="J144" s="465"/>
      <c r="K144" s="465"/>
    </row>
    <row r="145" spans="2:11" ht="20.5" customHeight="1">
      <c r="B145" s="463"/>
      <c r="C145" s="464"/>
      <c r="D145" s="464"/>
      <c r="E145" s="464"/>
      <c r="F145" s="464"/>
      <c r="G145" s="464"/>
      <c r="H145" s="465"/>
      <c r="I145" s="465"/>
      <c r="J145" s="465"/>
      <c r="K145" s="465"/>
    </row>
    <row r="146" spans="2:11" ht="20.5" customHeight="1">
      <c r="B146" s="463"/>
      <c r="C146" s="464"/>
      <c r="D146" s="464"/>
      <c r="E146" s="464"/>
      <c r="F146" s="464"/>
      <c r="G146" s="464"/>
      <c r="H146" s="465"/>
      <c r="I146" s="465"/>
      <c r="J146" s="465"/>
      <c r="K146" s="465"/>
    </row>
    <row r="147" spans="2:11" ht="20.5" customHeight="1">
      <c r="B147" s="463"/>
      <c r="C147" s="464"/>
      <c r="D147" s="464"/>
      <c r="E147" s="464"/>
      <c r="F147" s="464"/>
      <c r="G147" s="464"/>
      <c r="H147" s="465"/>
      <c r="I147" s="465"/>
      <c r="J147" s="465"/>
      <c r="K147" s="465"/>
    </row>
    <row r="148" spans="2:11" ht="20.5" customHeight="1">
      <c r="B148" s="463"/>
      <c r="C148" s="464"/>
      <c r="D148" s="464"/>
      <c r="E148" s="464"/>
      <c r="F148" s="464"/>
      <c r="G148" s="464"/>
      <c r="H148" s="465"/>
      <c r="I148" s="465"/>
      <c r="J148" s="465"/>
      <c r="K148" s="465"/>
    </row>
    <row r="149" spans="2:11" ht="20.5" customHeight="1">
      <c r="B149" s="463"/>
      <c r="C149" s="464"/>
      <c r="D149" s="464"/>
      <c r="E149" s="464"/>
      <c r="F149" s="464"/>
      <c r="G149" s="464"/>
      <c r="H149" s="465"/>
      <c r="I149" s="465"/>
      <c r="J149" s="465"/>
      <c r="K149" s="465"/>
    </row>
    <row r="150" spans="2:11" ht="20.5" customHeight="1">
      <c r="B150" s="463"/>
      <c r="C150" s="464"/>
      <c r="D150" s="464"/>
      <c r="E150" s="464"/>
      <c r="F150" s="464"/>
      <c r="G150" s="464"/>
      <c r="H150" s="465"/>
      <c r="I150" s="465"/>
      <c r="J150" s="465"/>
      <c r="K150" s="465"/>
    </row>
    <row r="151" spans="2:11" ht="20.5" customHeight="1">
      <c r="B151" s="463"/>
      <c r="C151" s="464"/>
      <c r="D151" s="464"/>
      <c r="E151" s="464"/>
      <c r="F151" s="464"/>
      <c r="G151" s="464"/>
      <c r="H151" s="465"/>
      <c r="I151" s="465"/>
      <c r="J151" s="465"/>
      <c r="K151" s="465"/>
    </row>
    <row r="152" spans="2:11" ht="20.5" customHeight="1">
      <c r="B152" s="463"/>
      <c r="C152" s="464"/>
      <c r="D152" s="464"/>
      <c r="E152" s="464"/>
      <c r="F152" s="464"/>
      <c r="G152" s="464"/>
      <c r="H152" s="465"/>
      <c r="I152" s="465"/>
      <c r="J152" s="465"/>
      <c r="K152" s="465"/>
    </row>
    <row r="153" spans="2:11" ht="20.5" customHeight="1">
      <c r="B153" s="463"/>
      <c r="C153" s="464"/>
      <c r="D153" s="464"/>
      <c r="E153" s="464"/>
      <c r="F153" s="464"/>
      <c r="G153" s="464"/>
      <c r="H153" s="465"/>
      <c r="I153" s="465"/>
      <c r="J153" s="465"/>
      <c r="K153" s="465"/>
    </row>
    <row r="154" spans="2:11" ht="20.5" customHeight="1">
      <c r="B154" s="463"/>
      <c r="C154" s="464"/>
      <c r="D154" s="464"/>
      <c r="E154" s="464"/>
      <c r="F154" s="464"/>
      <c r="G154" s="464"/>
      <c r="H154" s="465"/>
      <c r="I154" s="465"/>
      <c r="J154" s="465"/>
      <c r="K154" s="465"/>
    </row>
    <row r="155" spans="2:11" ht="20.5" customHeight="1">
      <c r="B155" s="463"/>
      <c r="C155" s="464"/>
      <c r="D155" s="464"/>
      <c r="E155" s="464"/>
      <c r="F155" s="464"/>
      <c r="G155" s="464"/>
      <c r="H155" s="465"/>
      <c r="I155" s="465"/>
      <c r="J155" s="465"/>
      <c r="K155" s="465"/>
    </row>
    <row r="156" spans="2:11" ht="20.5" customHeight="1">
      <c r="B156" s="463"/>
      <c r="C156" s="464"/>
      <c r="D156" s="464"/>
      <c r="E156" s="464"/>
      <c r="F156" s="464"/>
      <c r="G156" s="464"/>
      <c r="H156" s="465"/>
      <c r="I156" s="465"/>
      <c r="J156" s="465"/>
      <c r="K156" s="465"/>
    </row>
    <row r="157" spans="2:11" ht="20.5" customHeight="1">
      <c r="B157" s="463"/>
      <c r="C157" s="464"/>
      <c r="D157" s="464"/>
      <c r="E157" s="464"/>
      <c r="F157" s="464"/>
      <c r="G157" s="464"/>
      <c r="H157" s="465"/>
      <c r="I157" s="465"/>
      <c r="J157" s="465"/>
      <c r="K157" s="465"/>
    </row>
    <row r="158" spans="2:11" ht="20.5" customHeight="1">
      <c r="B158" s="463"/>
      <c r="C158" s="464"/>
      <c r="D158" s="464"/>
      <c r="E158" s="464"/>
      <c r="F158" s="464"/>
      <c r="G158" s="464"/>
      <c r="H158" s="465"/>
      <c r="I158" s="465"/>
      <c r="J158" s="465"/>
      <c r="K158" s="465"/>
    </row>
    <row r="159" spans="2:11" ht="20.5" customHeight="1">
      <c r="B159" s="463"/>
      <c r="C159" s="464"/>
      <c r="D159" s="464"/>
      <c r="E159" s="464"/>
      <c r="F159" s="464"/>
      <c r="G159" s="464"/>
      <c r="H159" s="465"/>
      <c r="I159" s="465"/>
      <c r="J159" s="465"/>
      <c r="K159" s="465"/>
    </row>
    <row r="160" spans="2:11" ht="20.5" customHeight="1">
      <c r="B160" s="463"/>
      <c r="C160" s="464"/>
      <c r="D160" s="464"/>
      <c r="E160" s="464"/>
      <c r="F160" s="464"/>
      <c r="G160" s="464"/>
      <c r="H160" s="465"/>
      <c r="I160" s="465"/>
      <c r="J160" s="465"/>
      <c r="K160" s="465"/>
    </row>
    <row r="161" spans="2:11" ht="20.5" customHeight="1">
      <c r="B161" s="463"/>
      <c r="C161" s="464"/>
      <c r="D161" s="464"/>
      <c r="E161" s="464"/>
      <c r="F161" s="464"/>
      <c r="G161" s="464"/>
      <c r="H161" s="465"/>
      <c r="I161" s="465"/>
      <c r="J161" s="465"/>
      <c r="K161" s="465"/>
    </row>
    <row r="162" spans="2:11" ht="20.5" customHeight="1">
      <c r="B162" s="463"/>
      <c r="C162" s="464"/>
      <c r="D162" s="464"/>
      <c r="E162" s="464"/>
      <c r="F162" s="464"/>
      <c r="G162" s="464"/>
      <c r="H162" s="465"/>
      <c r="I162" s="465"/>
      <c r="J162" s="465"/>
      <c r="K162" s="465"/>
    </row>
    <row r="163" spans="2:11" ht="20.5" customHeight="1">
      <c r="B163" s="463"/>
      <c r="C163" s="464"/>
      <c r="D163" s="464"/>
      <c r="E163" s="464"/>
      <c r="F163" s="464"/>
      <c r="G163" s="464"/>
      <c r="H163" s="465"/>
      <c r="I163" s="465"/>
      <c r="J163" s="465"/>
      <c r="K163" s="465"/>
    </row>
    <row r="164" spans="2:11" ht="20.5" customHeight="1">
      <c r="B164" s="463"/>
      <c r="C164" s="464"/>
      <c r="D164" s="464"/>
      <c r="E164" s="464"/>
      <c r="F164" s="464"/>
      <c r="G164" s="464"/>
      <c r="H164" s="465"/>
      <c r="I164" s="465"/>
      <c r="J164" s="465"/>
      <c r="K164" s="465"/>
    </row>
    <row r="165" spans="2:11" ht="20.5" customHeight="1">
      <c r="B165" s="463"/>
      <c r="C165" s="464"/>
      <c r="D165" s="464"/>
      <c r="E165" s="464"/>
      <c r="F165" s="464"/>
      <c r="G165" s="464"/>
      <c r="H165" s="465"/>
      <c r="I165" s="465"/>
      <c r="J165" s="465"/>
      <c r="K165" s="465"/>
    </row>
    <row r="166" spans="2:11" ht="20.5" customHeight="1">
      <c r="B166" s="463"/>
      <c r="C166" s="464"/>
      <c r="D166" s="464"/>
      <c r="E166" s="464"/>
      <c r="F166" s="464"/>
      <c r="G166" s="464"/>
      <c r="H166" s="465"/>
      <c r="I166" s="465"/>
      <c r="J166" s="465"/>
      <c r="K166" s="465"/>
    </row>
    <row r="167" spans="2:11" ht="20.5" customHeight="1">
      <c r="B167" s="463"/>
      <c r="C167" s="464"/>
      <c r="D167" s="464"/>
      <c r="E167" s="464"/>
      <c r="F167" s="464"/>
      <c r="G167" s="464"/>
      <c r="H167" s="465"/>
      <c r="I167" s="465"/>
      <c r="J167" s="465"/>
      <c r="K167" s="465"/>
    </row>
    <row r="168" spans="2:11" ht="20.5" customHeight="1">
      <c r="B168" s="463"/>
      <c r="C168" s="464"/>
      <c r="D168" s="464"/>
      <c r="E168" s="464"/>
      <c r="F168" s="464"/>
      <c r="G168" s="464"/>
      <c r="H168" s="465"/>
      <c r="I168" s="465"/>
      <c r="J168" s="465"/>
      <c r="K168" s="465"/>
    </row>
    <row r="169" spans="2:11" ht="20.5" customHeight="1">
      <c r="B169" s="463"/>
      <c r="C169" s="464"/>
      <c r="D169" s="464"/>
      <c r="E169" s="464"/>
      <c r="F169" s="464"/>
      <c r="G169" s="464"/>
      <c r="H169" s="465"/>
      <c r="I169" s="465"/>
      <c r="J169" s="465"/>
      <c r="K169" s="465"/>
    </row>
    <row r="170" spans="2:11" ht="20.5" customHeight="1">
      <c r="B170" s="463"/>
      <c r="C170" s="464"/>
      <c r="D170" s="464"/>
      <c r="E170" s="464"/>
      <c r="F170" s="464"/>
      <c r="G170" s="464"/>
      <c r="H170" s="465"/>
      <c r="I170" s="465"/>
      <c r="J170" s="465"/>
      <c r="K170" s="465"/>
    </row>
    <row r="171" spans="2:11" ht="20.5" customHeight="1">
      <c r="B171" s="463"/>
      <c r="C171" s="464"/>
      <c r="D171" s="464"/>
      <c r="E171" s="464"/>
      <c r="F171" s="464"/>
      <c r="G171" s="464"/>
      <c r="H171" s="465"/>
      <c r="I171" s="465"/>
      <c r="J171" s="465"/>
      <c r="K171" s="465"/>
    </row>
    <row r="172" spans="2:11" ht="20.5" customHeight="1">
      <c r="B172" s="463"/>
      <c r="C172" s="464"/>
      <c r="D172" s="464"/>
      <c r="E172" s="464"/>
      <c r="F172" s="464"/>
      <c r="G172" s="464"/>
      <c r="H172" s="465"/>
      <c r="I172" s="465"/>
      <c r="J172" s="465"/>
      <c r="K172" s="465"/>
    </row>
    <row r="173" spans="2:11" ht="20.5" customHeight="1">
      <c r="B173" s="463"/>
      <c r="C173" s="464"/>
      <c r="D173" s="464"/>
      <c r="E173" s="464"/>
      <c r="F173" s="464"/>
      <c r="G173" s="464"/>
      <c r="H173" s="465"/>
      <c r="I173" s="465"/>
      <c r="J173" s="465"/>
      <c r="K173" s="465"/>
    </row>
    <row r="174" spans="2:11" ht="20.5" customHeight="1">
      <c r="B174" s="463"/>
      <c r="C174" s="464"/>
      <c r="D174" s="464"/>
      <c r="E174" s="464"/>
      <c r="F174" s="464"/>
      <c r="G174" s="464"/>
      <c r="H174" s="465"/>
      <c r="I174" s="465"/>
      <c r="J174" s="465"/>
      <c r="K174" s="465"/>
    </row>
    <row r="175" spans="2:11" ht="20.5" customHeight="1">
      <c r="B175" s="463"/>
      <c r="C175" s="464"/>
      <c r="D175" s="464"/>
      <c r="E175" s="464"/>
      <c r="F175" s="464"/>
      <c r="G175" s="464"/>
      <c r="H175" s="465"/>
      <c r="I175" s="465"/>
      <c r="J175" s="465"/>
      <c r="K175" s="465"/>
    </row>
    <row r="176" spans="2:11" ht="20.5" customHeight="1">
      <c r="B176" s="463"/>
      <c r="C176" s="464"/>
      <c r="D176" s="464"/>
      <c r="E176" s="464"/>
      <c r="F176" s="464"/>
      <c r="G176" s="464"/>
      <c r="H176" s="465"/>
      <c r="I176" s="465"/>
      <c r="J176" s="465"/>
      <c r="K176" s="465"/>
    </row>
    <row r="177" spans="2:11" ht="20.5" customHeight="1">
      <c r="B177" s="463"/>
      <c r="C177" s="464"/>
      <c r="D177" s="464"/>
      <c r="E177" s="464"/>
      <c r="F177" s="464"/>
      <c r="G177" s="464"/>
      <c r="H177" s="465"/>
      <c r="I177" s="465"/>
      <c r="J177" s="465"/>
      <c r="K177" s="465"/>
    </row>
    <row r="178" spans="2:11" ht="20.5" customHeight="1">
      <c r="B178" s="463"/>
      <c r="C178" s="464"/>
      <c r="D178" s="464"/>
      <c r="E178" s="464"/>
      <c r="F178" s="464"/>
      <c r="G178" s="464"/>
      <c r="H178" s="465"/>
      <c r="I178" s="465"/>
      <c r="J178" s="465"/>
      <c r="K178" s="465"/>
    </row>
    <row r="179" spans="2:11" ht="20.5" customHeight="1">
      <c r="B179" s="463"/>
      <c r="C179" s="464"/>
      <c r="D179" s="464"/>
      <c r="E179" s="464"/>
      <c r="F179" s="464"/>
      <c r="G179" s="464"/>
      <c r="H179" s="465"/>
      <c r="I179" s="465"/>
      <c r="J179" s="465"/>
      <c r="K179" s="465"/>
    </row>
    <row r="180" spans="2:11" ht="20.5" customHeight="1">
      <c r="B180" s="463"/>
      <c r="C180" s="464"/>
      <c r="D180" s="464"/>
      <c r="E180" s="464"/>
      <c r="F180" s="464"/>
      <c r="G180" s="464"/>
      <c r="H180" s="465"/>
      <c r="I180" s="465"/>
      <c r="J180" s="465"/>
      <c r="K180" s="465"/>
    </row>
    <row r="181" spans="2:11" ht="20.5" customHeight="1">
      <c r="B181" s="463"/>
      <c r="C181" s="464"/>
      <c r="D181" s="464"/>
      <c r="E181" s="464"/>
      <c r="F181" s="464"/>
      <c r="G181" s="464"/>
      <c r="H181" s="465"/>
      <c r="I181" s="465"/>
      <c r="J181" s="465"/>
      <c r="K181" s="465"/>
    </row>
    <row r="182" spans="2:11" ht="20.5" customHeight="1">
      <c r="B182" s="463"/>
      <c r="C182" s="464"/>
      <c r="D182" s="464"/>
      <c r="E182" s="464"/>
      <c r="F182" s="464"/>
      <c r="G182" s="464"/>
      <c r="H182" s="465"/>
      <c r="I182" s="465"/>
      <c r="J182" s="465"/>
      <c r="K182" s="465"/>
    </row>
    <row r="183" spans="2:11" ht="20.5" customHeight="1">
      <c r="B183" s="463"/>
      <c r="C183" s="464"/>
      <c r="D183" s="464"/>
      <c r="E183" s="464"/>
      <c r="F183" s="464"/>
      <c r="G183" s="464"/>
      <c r="H183" s="465"/>
      <c r="I183" s="465"/>
      <c r="J183" s="465"/>
      <c r="K183" s="465"/>
    </row>
    <row r="184" spans="2:11" ht="20.5" customHeight="1">
      <c r="B184" s="463"/>
      <c r="C184" s="464"/>
      <c r="D184" s="464"/>
      <c r="E184" s="464"/>
      <c r="F184" s="464"/>
      <c r="G184" s="464"/>
      <c r="H184" s="465"/>
      <c r="I184" s="465"/>
      <c r="J184" s="465"/>
      <c r="K184" s="465"/>
    </row>
    <row r="185" spans="2:11" ht="20.5" customHeight="1">
      <c r="B185" s="463"/>
      <c r="C185" s="464"/>
      <c r="D185" s="464"/>
      <c r="E185" s="464"/>
      <c r="F185" s="464"/>
      <c r="G185" s="464"/>
      <c r="H185" s="465"/>
      <c r="I185" s="465"/>
      <c r="J185" s="465"/>
      <c r="K185" s="465"/>
    </row>
    <row r="186" spans="2:11" ht="20.5" customHeight="1">
      <c r="B186" s="463"/>
      <c r="C186" s="464"/>
      <c r="D186" s="464"/>
      <c r="E186" s="464"/>
      <c r="F186" s="464"/>
      <c r="G186" s="464"/>
      <c r="H186" s="465"/>
      <c r="I186" s="465"/>
      <c r="J186" s="465"/>
      <c r="K186" s="465"/>
    </row>
    <row r="187" spans="2:11" ht="20.5" customHeight="1">
      <c r="B187" s="463"/>
      <c r="C187" s="464"/>
      <c r="D187" s="464"/>
      <c r="E187" s="464"/>
      <c r="F187" s="464"/>
      <c r="G187" s="464"/>
      <c r="H187" s="465"/>
      <c r="I187" s="465"/>
      <c r="J187" s="465"/>
      <c r="K187" s="465"/>
    </row>
    <row r="188" spans="2:11" ht="20.5" customHeight="1">
      <c r="B188" s="463"/>
      <c r="C188" s="464"/>
      <c r="D188" s="464"/>
      <c r="E188" s="464"/>
      <c r="F188" s="464"/>
      <c r="G188" s="464"/>
      <c r="H188" s="465"/>
      <c r="I188" s="465"/>
      <c r="J188" s="465"/>
      <c r="K188" s="465"/>
    </row>
    <row r="189" spans="2:11" ht="20.5" customHeight="1">
      <c r="B189" s="463"/>
      <c r="C189" s="464"/>
      <c r="D189" s="464"/>
      <c r="E189" s="464"/>
      <c r="F189" s="464"/>
      <c r="G189" s="464"/>
      <c r="H189" s="465"/>
      <c r="I189" s="465"/>
      <c r="J189" s="465"/>
      <c r="K189" s="465"/>
    </row>
    <row r="190" spans="2:11" ht="20.5" customHeight="1">
      <c r="B190" s="463"/>
      <c r="C190" s="464"/>
      <c r="D190" s="464"/>
      <c r="E190" s="464"/>
      <c r="F190" s="464"/>
      <c r="G190" s="464"/>
      <c r="H190" s="465"/>
      <c r="I190" s="465"/>
      <c r="J190" s="465"/>
      <c r="K190" s="465"/>
    </row>
    <row r="191" spans="2:11" ht="20.5" customHeight="1">
      <c r="B191" s="463"/>
      <c r="C191" s="464"/>
      <c r="D191" s="464"/>
      <c r="E191" s="464"/>
      <c r="F191" s="464"/>
      <c r="G191" s="464"/>
      <c r="H191" s="465"/>
      <c r="I191" s="465"/>
      <c r="J191" s="465"/>
      <c r="K191" s="465"/>
    </row>
    <row r="192" spans="2:11" ht="20.5" customHeight="1">
      <c r="B192" s="463"/>
      <c r="C192" s="464"/>
      <c r="D192" s="464"/>
      <c r="E192" s="464"/>
      <c r="F192" s="464"/>
      <c r="G192" s="464"/>
      <c r="H192" s="465"/>
      <c r="I192" s="465"/>
      <c r="J192" s="465"/>
      <c r="K192" s="465"/>
    </row>
    <row r="193" spans="2:11" ht="20.5" customHeight="1">
      <c r="B193" s="463"/>
      <c r="C193" s="464"/>
      <c r="D193" s="464"/>
      <c r="E193" s="464"/>
      <c r="F193" s="464"/>
      <c r="G193" s="464"/>
      <c r="H193" s="465"/>
      <c r="I193" s="465"/>
      <c r="J193" s="465"/>
      <c r="K193" s="465"/>
    </row>
    <row r="194" spans="2:11" ht="20.5" customHeight="1">
      <c r="B194" s="463"/>
      <c r="C194" s="464"/>
      <c r="D194" s="464"/>
      <c r="E194" s="464"/>
      <c r="F194" s="464"/>
      <c r="G194" s="464"/>
      <c r="H194" s="465"/>
      <c r="I194" s="465"/>
      <c r="J194" s="465"/>
      <c r="K194" s="465"/>
    </row>
    <row r="195" spans="2:11" ht="20.5" customHeight="1">
      <c r="B195" s="463"/>
      <c r="C195" s="464"/>
      <c r="D195" s="464"/>
      <c r="E195" s="464"/>
      <c r="F195" s="464"/>
      <c r="G195" s="464"/>
      <c r="H195" s="465"/>
      <c r="I195" s="465"/>
      <c r="J195" s="465"/>
      <c r="K195" s="465"/>
    </row>
    <row r="196" spans="2:11" ht="20.5" customHeight="1">
      <c r="B196" s="463"/>
      <c r="C196" s="464"/>
      <c r="D196" s="464"/>
      <c r="E196" s="464"/>
      <c r="F196" s="464"/>
      <c r="G196" s="464"/>
      <c r="H196" s="465"/>
      <c r="I196" s="465"/>
      <c r="J196" s="465"/>
      <c r="K196" s="465"/>
    </row>
    <row r="197" spans="2:11" ht="20.5" customHeight="1">
      <c r="B197" s="463"/>
      <c r="C197" s="464"/>
      <c r="D197" s="464"/>
      <c r="E197" s="464"/>
      <c r="F197" s="464"/>
      <c r="G197" s="464"/>
      <c r="H197" s="465"/>
      <c r="I197" s="465"/>
      <c r="J197" s="465"/>
      <c r="K197" s="465"/>
    </row>
    <row r="198" spans="2:11" ht="20.5" customHeight="1">
      <c r="B198" s="463"/>
      <c r="C198" s="464"/>
      <c r="D198" s="464"/>
      <c r="E198" s="464"/>
      <c r="F198" s="464"/>
      <c r="G198" s="464"/>
      <c r="H198" s="465"/>
      <c r="I198" s="465"/>
      <c r="J198" s="465"/>
      <c r="K198" s="465"/>
    </row>
    <row r="199" spans="2:11" ht="20.5" customHeight="1">
      <c r="B199" s="463"/>
      <c r="C199" s="464"/>
      <c r="D199" s="464"/>
      <c r="E199" s="464"/>
      <c r="F199" s="464"/>
      <c r="G199" s="464"/>
      <c r="H199" s="465"/>
      <c r="I199" s="465"/>
      <c r="J199" s="465"/>
      <c r="K199" s="465"/>
    </row>
    <row r="200" spans="2:11" ht="20.5" customHeight="1">
      <c r="B200" s="463"/>
      <c r="C200" s="464"/>
      <c r="D200" s="464"/>
      <c r="E200" s="464"/>
      <c r="F200" s="464"/>
      <c r="G200" s="464"/>
      <c r="H200" s="465"/>
      <c r="I200" s="465"/>
      <c r="J200" s="465"/>
      <c r="K200" s="465"/>
    </row>
    <row r="201" spans="2:11" ht="20.5" customHeight="1">
      <c r="B201" s="463"/>
      <c r="C201" s="464"/>
      <c r="D201" s="464"/>
      <c r="E201" s="464"/>
      <c r="F201" s="464"/>
      <c r="G201" s="464"/>
      <c r="H201" s="465"/>
      <c r="I201" s="465"/>
      <c r="J201" s="465"/>
      <c r="K201" s="465"/>
    </row>
    <row r="202" spans="2:11" ht="20.5" customHeight="1">
      <c r="B202" s="463"/>
      <c r="C202" s="464"/>
      <c r="D202" s="464"/>
      <c r="E202" s="464"/>
      <c r="F202" s="464"/>
      <c r="G202" s="464"/>
      <c r="H202" s="465"/>
      <c r="I202" s="465"/>
      <c r="J202" s="465"/>
      <c r="K202" s="465"/>
    </row>
    <row r="203" spans="2:11" ht="20.5" customHeight="1">
      <c r="B203" s="463"/>
      <c r="C203" s="464"/>
      <c r="D203" s="464"/>
      <c r="E203" s="464"/>
      <c r="F203" s="464"/>
      <c r="G203" s="464"/>
      <c r="H203" s="465"/>
      <c r="I203" s="465"/>
      <c r="J203" s="465"/>
      <c r="K203" s="465"/>
    </row>
    <row r="204" spans="2:11" ht="20.5" customHeight="1">
      <c r="B204" s="463"/>
      <c r="C204" s="464"/>
      <c r="D204" s="464"/>
      <c r="E204" s="464"/>
      <c r="F204" s="464"/>
      <c r="G204" s="464"/>
      <c r="H204" s="465"/>
      <c r="I204" s="465"/>
      <c r="J204" s="465"/>
      <c r="K204" s="465"/>
    </row>
    <row r="205" spans="2:11" ht="20.5" customHeight="1">
      <c r="B205" s="463"/>
      <c r="C205" s="464"/>
      <c r="D205" s="464"/>
      <c r="E205" s="464"/>
      <c r="F205" s="464"/>
      <c r="G205" s="464"/>
      <c r="H205" s="465"/>
      <c r="I205" s="465"/>
      <c r="J205" s="465"/>
      <c r="K205" s="465"/>
    </row>
    <row r="206" spans="2:11" ht="20.5" customHeight="1">
      <c r="B206" s="463"/>
      <c r="C206" s="464"/>
      <c r="D206" s="464"/>
      <c r="E206" s="464"/>
      <c r="F206" s="464"/>
      <c r="G206" s="464"/>
      <c r="H206" s="465"/>
      <c r="I206" s="465"/>
      <c r="J206" s="465"/>
      <c r="K206" s="465"/>
    </row>
    <row r="207" ht="20.5" customHeight="1"/>
    <row r="208" ht="20.5" customHeight="1"/>
    <row r="209" ht="20.5" customHeight="1"/>
    <row r="210" ht="20.5" customHeight="1"/>
    <row r="211" ht="20.5" customHeight="1"/>
    <row r="212" ht="20.5" customHeight="1"/>
  </sheetData>
  <sheetProtection algorithmName="SHA-512" hashValue="XDBNFNihPssWOO609MwNnCgZ+W8y4B1+rrGAHcAmnNXLIy15l2zeXOBIsmxfMo2h6YtwQm26k46VGuaEaRerSw==" saltValue="7GnuCCIEDpTcx7Q3iMLtiA==" spinCount="100000" sheet="1" objects="1" scenarios="1"/>
  <mergeCells count="1">
    <mergeCell ref="B5:G5"/>
  </mergeCells>
  <hyperlinks>
    <hyperlink ref="B3" display="Content!A1"/>
  </hyperlinks>
  <pageMargins left="0.7" right="0.7" top="0.75" bottom="0.75" header="0.3" footer="0.3"/>
  <pageSetup orientation="portrait" paperSize="9" r:id="rId2"/>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52C99AD-E92F-43B9-AD46-4CD7BAEB352A}">
  <sheetPr codeName="Sheet17"/>
  <dimension ref="A1:G26"/>
  <sheetViews>
    <sheetView showGridLines="0" zoomScale="75" zoomScaleNormal="75" workbookViewId="0" topLeftCell="A1">
      <selection pane="topLeft" activeCell="C15" sqref="C15"/>
    </sheetView>
  </sheetViews>
  <sheetFormatPr defaultColWidth="8.724285714285713" defaultRowHeight="15.5"/>
  <cols>
    <col min="1" max="1" width="4.857142857142857" style="270" customWidth="1"/>
    <col min="2" max="2" width="75.57142857142857" style="8" customWidth="1"/>
    <col min="3" max="3" width="28.571428571428573" style="96" customWidth="1"/>
    <col min="4" max="7" width="25.571428571428573" style="96" customWidth="1"/>
    <col min="8" max="8" width="8.714285714285714" style="8" bestFit="1"/>
    <col min="9" max="9" width="8.714285714285714" style="8" bestFit="1" customWidth="1"/>
    <col min="10" max="16384" width="8.714285714285714" style="8"/>
  </cols>
  <sheetData>
    <row r="1" spans="1:7" s="270" customFormat="1" ht="15.5">
      <c r="A1" s="271">
        <v>1</v>
      </c>
      <c r="B1" s="271">
        <v>2</v>
      </c>
      <c r="C1" s="271">
        <v>3</v>
      </c>
      <c r="D1" s="271">
        <v>4</v>
      </c>
      <c r="E1" s="271">
        <v>5</v>
      </c>
      <c r="F1" s="271">
        <v>6</v>
      </c>
      <c r="G1" s="271">
        <v>7</v>
      </c>
    </row>
    <row r="2" ht="61.5" customHeight="1"/>
    <row r="3" spans="1:7" ht="18.5">
      <c r="A3" s="266" t="s">
        <v>1956</v>
      </c>
      <c r="B3" s="330" t="str" cm="1">
        <f t="array" ref="B3">_xlfn.IFS(Content_!$D$7=1,VLOOKUP(Training!$A3,Translation!$A:$S,Training!B$1,FALSE),Content_!$D$7=2,VLOOKUP(Training!$A3,Translation!$A:$S,Training!B$1+6,FALSE),Content_!$D$7=3,VLOOKUP(Training!$A3,Translation!$A:$S,Training!B$1+12,FALSE))</f>
        <v>Обучение</v>
      </c>
      <c r="C3" s="85"/>
      <c r="D3" s="86"/>
      <c r="E3" s="86"/>
      <c r="F3" s="86"/>
      <c r="G3" s="86"/>
    </row>
    <row r="4" spans="1:7" ht="9.5" customHeight="1">
      <c r="A4" s="266" t="s">
        <v>1957</v>
      </c>
      <c r="B4" s="11"/>
      <c r="C4" s="87"/>
      <c r="D4" s="86"/>
      <c r="E4" s="86"/>
      <c r="F4" s="86"/>
      <c r="G4" s="86"/>
    </row>
    <row r="5" spans="1:7" ht="50" customHeight="1">
      <c r="A5" s="266" t="s">
        <v>1958</v>
      </c>
      <c r="B5" s="866" t="str" cm="1">
        <f t="array" ref="B5">_xlfn.IFS(Content_!$D$7=1,VLOOKUP(Training!$A5,Translation!$A:$S,Training!B$1,FALSE),Content_!$D$7=2,VLOOKUP(Training!$A5,Translation!$A:$S,Training!B$1+6,FALSE),Content_!$D$7=3,VLOOKUP(Training!$A5,Translation!$A:$S,Training!B$1+12,FALSE))</f>
        <v>Мы вносим свой вклад в конкурентоспособность и устойчивость рынка труда к изменениям путем содействия переквалификации кадров и развития персонала. Развитие человеческого капитала через наращивание кадрового потенциала, усиление компетенций работников в новых областях и непрерывное повышение их квалификации, основываясь на лучших мировых практиках, является одной из стратегических задач Фонда.</v>
      </c>
      <c r="C5" s="866" cm="1">
        <f t="array" ref="C5">_xlfn.IFS(Content_!$D$7=1,VLOOKUP(Training!$A5,Translation!$A:$S,Training!C$1,FALSE),Content_!$D$7=2,VLOOKUP(Training!$A5,Translation!$A:$S,Training!C$1+6,FALSE),Content_!$D$7=3,VLOOKUP(Training!$A5,Translation!$A:$S,Training!C$1+12,FALSE))</f>
        <v>0</v>
      </c>
      <c r="D5" s="866" cm="1">
        <f t="array" ref="D5">_xlfn.IFS(Content_!$D$7=1,VLOOKUP(Training!$A5,Translation!$A:$S,Training!D$1,FALSE),Content_!$D$7=2,VLOOKUP(Training!$A5,Translation!$A:$S,Training!D$1+6,FALSE),Content_!$D$7=3,VLOOKUP(Training!$A5,Translation!$A:$S,Training!D$1+12,FALSE))</f>
        <v>0</v>
      </c>
      <c r="E5" s="866" cm="1">
        <f t="array" ref="E5">_xlfn.IFS(Content_!$D$7=1,VLOOKUP(Training!$A5,Translation!$A:$S,Training!E$1,FALSE),Content_!$D$7=2,VLOOKUP(Training!$A5,Translation!$A:$S,Training!E$1+6,FALSE),Content_!$D$7=3,VLOOKUP(Training!$A5,Translation!$A:$S,Training!E$1+12,FALSE))</f>
        <v>0</v>
      </c>
      <c r="F5" s="866" cm="1">
        <f t="array" ref="F5">_xlfn.IFS(Content_!$D$7=1,VLOOKUP(Training!$A5,Translation!$A:$S,Training!F$1,FALSE),Content_!$D$7=2,VLOOKUP(Training!$A5,Translation!$A:$S,Training!F$1+6,FALSE),Content_!$D$7=3,VLOOKUP(Training!$A5,Translation!$A:$S,Training!F$1+12,FALSE))</f>
        <v>0</v>
      </c>
      <c r="G5" s="866" cm="1">
        <f t="array" ref="G5">_xlfn.IFS(Content_!$D$7=1,VLOOKUP(Training!$A5,Translation!$A:$S,Training!G$1,FALSE),Content_!$D$7=2,VLOOKUP(Training!$A5,Translation!$A:$S,Training!G$1+6,FALSE),Content_!$D$7=3,VLOOKUP(Training!$A5,Translation!$A:$S,Training!G$1+12,FALSE))</f>
        <v>0</v>
      </c>
    </row>
    <row r="6" spans="1:7" ht="15.5">
      <c r="A6" s="266" t="s">
        <v>1959</v>
      </c>
      <c r="B6" s="80"/>
      <c r="C6" s="154"/>
      <c r="D6" s="154"/>
      <c r="E6" s="154"/>
      <c r="F6" s="154"/>
      <c r="G6" s="154"/>
    </row>
    <row r="7" spans="1:7" s="12" customFormat="1" ht="15.5">
      <c r="A7" s="266" t="s">
        <v>1960</v>
      </c>
      <c r="B7" s="38" t="str" cm="1">
        <f t="array" ref="B7">_xlfn.IFS(Content_!$D$7=1,VLOOKUP(Training!$A7,Translation!$A:$S,Training!B$1,FALSE),Content_!$D$7=2,VLOOKUP(Training!$A7,Translation!$A:$S,Training!B$1+6,FALSE),Content_!$D$7=3,VLOOKUP(Training!$A7,Translation!$A:$S,Training!B$1+12,FALSE))</f>
        <v>GRI 404-1</v>
      </c>
      <c r="C7" s="83" t="str" cm="1">
        <f t="array" ref="C7">_xlfn.IFS(Content_!$D$7=1,VLOOKUP(Training!$A7,Translation!$A:$S,Training!C$1,FALSE),Content_!$D$7=2,VLOOKUP(Training!$A7,Translation!$A:$S,Training!C$1+6,FALSE),Content_!$D$7=3,VLOOKUP(Training!$A7,Translation!$A:$S,Training!C$1+12,FALSE))</f>
        <v>Единица измерения</v>
      </c>
      <c r="D7" s="82">
        <v>2020</v>
      </c>
      <c r="E7" s="82">
        <v>2021</v>
      </c>
      <c r="F7" s="82">
        <v>2022</v>
      </c>
      <c r="G7" s="82">
        <v>2023</v>
      </c>
    </row>
    <row r="8" spans="1:7" ht="15.5">
      <c r="A8" s="266" t="s">
        <v>1961</v>
      </c>
      <c r="B8" s="39" t="str" cm="1">
        <f t="array" ref="B8">_xlfn.IFS(Content_!$D$7=1,VLOOKUP(Training!$A8,Translation!$A:$S,Training!B$1,FALSE),Content_!$D$7=2,VLOOKUP(Training!$A8,Translation!$A:$S,Training!B$1+6,FALSE),Content_!$D$7=3,VLOOKUP(Training!$A8,Translation!$A:$S,Training!B$1+12,FALSE))</f>
        <v>Общее количество часов обучения в год</v>
      </c>
      <c r="C8" s="122" t="str" cm="1">
        <f t="array" ref="C8">_xlfn.IFS(Content_!$D$7=1,VLOOKUP(Training!$A8,Translation!$A:$S,Training!C$1,FALSE),Content_!$D$7=2,VLOOKUP(Training!$A8,Translation!$A:$S,Training!C$1+6,FALSE),Content_!$D$7=3,VLOOKUP(Training!$A8,Translation!$A:$S,Training!C$1+12,FALSE))</f>
        <v>часов</v>
      </c>
      <c r="D8" s="158">
        <v>7201790</v>
      </c>
      <c r="E8" s="158">
        <v>6115097</v>
      </c>
      <c r="F8" s="158">
        <v>11809889</v>
      </c>
      <c r="G8" s="159">
        <v>6157802</v>
      </c>
    </row>
    <row r="9" spans="1:7" ht="15.5">
      <c r="A9" s="266" t="s">
        <v>1962</v>
      </c>
      <c r="B9" s="124" t="str" cm="1">
        <f t="array" ref="B9">_xlfn.IFS(Content_!$D$7=1,VLOOKUP(Training!$A9,Translation!$A:$S,Training!B$1,FALSE),Content_!$D$7=2,VLOOKUP(Training!$A9,Translation!$A:$S,Training!B$1+6,FALSE),Content_!$D$7=3,VLOOKUP(Training!$A9,Translation!$A:$S,Training!B$1+12,FALSE))</f>
        <v>Мужчины</v>
      </c>
      <c r="C9" s="77" t="str" cm="1">
        <f t="array" ref="C9">_xlfn.IFS(Content_!$D$7=1,VLOOKUP(Training!$A9,Translation!$A:$S,Training!C$1,FALSE),Content_!$D$7=2,VLOOKUP(Training!$A9,Translation!$A:$S,Training!C$1+6,FALSE),Content_!$D$7=3,VLOOKUP(Training!$A9,Translation!$A:$S,Training!C$1+12,FALSE))</f>
        <v>часов</v>
      </c>
      <c r="D9" s="160">
        <v>6051484</v>
      </c>
      <c r="E9" s="160">
        <v>1677832</v>
      </c>
      <c r="F9" s="160">
        <v>9208124</v>
      </c>
      <c r="G9" s="129">
        <v>4853443</v>
      </c>
    </row>
    <row r="10" spans="1:7" ht="15.5">
      <c r="A10" s="266" t="s">
        <v>1963</v>
      </c>
      <c r="B10" s="124" t="str" cm="1">
        <f t="array" ref="B10">_xlfn.IFS(Content_!$D$7=1,VLOOKUP(Training!$A10,Translation!$A:$S,Training!B$1,FALSE),Content_!$D$7=2,VLOOKUP(Training!$A10,Translation!$A:$S,Training!B$1+6,FALSE),Content_!$D$7=3,VLOOKUP(Training!$A10,Translation!$A:$S,Training!B$1+12,FALSE))</f>
        <v>Женщины</v>
      </c>
      <c r="C10" s="78" t="str" cm="1">
        <f t="array" ref="C10">_xlfn.IFS(Content_!$D$7=1,VLOOKUP(Training!$A10,Translation!$A:$S,Training!C$1,FALSE),Content_!$D$7=2,VLOOKUP(Training!$A10,Translation!$A:$S,Training!C$1+6,FALSE),Content_!$D$7=3,VLOOKUP(Training!$A10,Translation!$A:$S,Training!C$1+12,FALSE))</f>
        <v>часов</v>
      </c>
      <c r="D10" s="160">
        <v>1150305</v>
      </c>
      <c r="E10" s="160">
        <v>4437266</v>
      </c>
      <c r="F10" s="160">
        <v>2601765</v>
      </c>
      <c r="G10" s="129">
        <v>1304359</v>
      </c>
    </row>
    <row r="11" spans="1:7" ht="15.5">
      <c r="A11" s="266" t="s">
        <v>1964</v>
      </c>
      <c r="B11" s="19" t="str" cm="1">
        <f t="array" ref="B11">_xlfn.IFS(Content_!$D$7=1,VLOOKUP(Training!$A11,Translation!$A:$S,Training!B$1,FALSE),Content_!$D$7=2,VLOOKUP(Training!$A11,Translation!$A:$S,Training!B$1+6,FALSE),Content_!$D$7=3,VLOOKUP(Training!$A11,Translation!$A:$S,Training!B$1+12,FALSE))</f>
        <v>Среднее количество часов обучение на одного работника в год</v>
      </c>
      <c r="C11" s="122" t="str" cm="1">
        <f t="array" ref="C11">_xlfn.IFS(Content_!$D$7=1,VLOOKUP(Training!$A11,Translation!$A:$S,Training!C$1,FALSE),Content_!$D$7=2,VLOOKUP(Training!$A11,Translation!$A:$S,Training!C$1+6,FALSE),Content_!$D$7=3,VLOOKUP(Training!$A11,Translation!$A:$S,Training!C$1+12,FALSE))</f>
        <v>часов</v>
      </c>
      <c r="D11" s="161">
        <v>16</v>
      </c>
      <c r="E11" s="161">
        <v>13</v>
      </c>
      <c r="F11" s="161">
        <v>19</v>
      </c>
      <c r="G11" s="162">
        <v>23</v>
      </c>
    </row>
    <row r="12" spans="1:7" ht="15.5">
      <c r="A12" s="266" t="s">
        <v>1965</v>
      </c>
      <c r="B12" s="108" t="str" cm="1">
        <f t="array" ref="B12">_xlfn.IFS(Content_!$D$7=1,VLOOKUP(Training!$A12,Translation!$A:$S,Training!B$1,FALSE),Content_!$D$7=2,VLOOKUP(Training!$A12,Translation!$A:$S,Training!B$1+6,FALSE),Content_!$D$7=3,VLOOKUP(Training!$A12,Translation!$A:$S,Training!B$1+12,FALSE))</f>
        <v xml:space="preserve">По гендерным группам: </v>
      </c>
      <c r="C12" s="78"/>
      <c r="D12" s="78"/>
      <c r="E12" s="78"/>
      <c r="F12" s="78"/>
      <c r="G12" s="123"/>
    </row>
    <row r="13" spans="1:7" ht="15.5">
      <c r="A13" s="266" t="s">
        <v>1966</v>
      </c>
      <c r="B13" s="124" t="str" cm="1">
        <f t="array" ref="B13">_xlfn.IFS(Content_!$D$7=1,VLOOKUP(Training!$A13,Translation!$A:$S,Training!B$1,FALSE),Content_!$D$7=2,VLOOKUP(Training!$A13,Translation!$A:$S,Training!B$1+6,FALSE),Content_!$D$7=3,VLOOKUP(Training!$A13,Translation!$A:$S,Training!B$1+12,FALSE))</f>
        <v xml:space="preserve">Мужчины </v>
      </c>
      <c r="C13" s="77" t="str" cm="1">
        <f t="array" ref="C13">_xlfn.IFS(Content_!$D$7=1,VLOOKUP(Training!$A13,Translation!$A:$S,Training!C$1,FALSE),Content_!$D$7=2,VLOOKUP(Training!$A13,Translation!$A:$S,Training!C$1+6,FALSE),Content_!$D$7=3,VLOOKUP(Training!$A13,Translation!$A:$S,Training!C$1+12,FALSE))</f>
        <v>часов</v>
      </c>
      <c r="D13" s="77">
        <v>17</v>
      </c>
      <c r="E13" s="77">
        <v>7</v>
      </c>
      <c r="F13" s="77">
        <v>22</v>
      </c>
      <c r="G13" s="163">
        <v>25</v>
      </c>
    </row>
    <row r="14" spans="1:7" ht="15.5">
      <c r="A14" s="266" t="s">
        <v>1967</v>
      </c>
      <c r="B14" s="124" t="str" cm="1">
        <f t="array" ref="B14">_xlfn.IFS(Content_!$D$7=1,VLOOKUP(Training!$A14,Translation!$A:$S,Training!B$1,FALSE),Content_!$D$7=2,VLOOKUP(Training!$A14,Translation!$A:$S,Training!B$1+6,FALSE),Content_!$D$7=3,VLOOKUP(Training!$A14,Translation!$A:$S,Training!B$1+12,FALSE))</f>
        <v xml:space="preserve">Женщины </v>
      </c>
      <c r="C14" s="77" t="str" cm="1">
        <f t="array" ref="C14">_xlfn.IFS(Content_!$D$7=1,VLOOKUP(Training!$A14,Translation!$A:$S,Training!C$1,FALSE),Content_!$D$7=2,VLOOKUP(Training!$A14,Translation!$A:$S,Training!C$1+6,FALSE),Content_!$D$7=3,VLOOKUP(Training!$A14,Translation!$A:$S,Training!C$1+12,FALSE))</f>
        <v>часов</v>
      </c>
      <c r="D14" s="77">
        <v>12</v>
      </c>
      <c r="E14" s="77">
        <v>20</v>
      </c>
      <c r="F14" s="77">
        <v>13</v>
      </c>
      <c r="G14" s="163">
        <v>18</v>
      </c>
    </row>
    <row r="15" spans="1:7" ht="15.5">
      <c r="A15" s="266" t="s">
        <v>1968</v>
      </c>
      <c r="B15" s="125" t="str" cm="1">
        <f t="array" ref="B15">_xlfn.IFS(Content_!$D$7=1,VLOOKUP(Training!$A15,Translation!$A:$S,Training!B$1,FALSE),Content_!$D$7=2,VLOOKUP(Training!$A15,Translation!$A:$S,Training!B$1+6,FALSE),Content_!$D$7=3,VLOOKUP(Training!$A15,Translation!$A:$S,Training!B$1+12,FALSE))</f>
        <v>По категориям персонала:</v>
      </c>
      <c r="C15" s="123"/>
      <c r="D15" s="123"/>
      <c r="E15" s="123"/>
      <c r="F15" s="123"/>
      <c r="G15" s="123"/>
    </row>
    <row r="16" spans="1:7" ht="15.5">
      <c r="A16" s="266" t="s">
        <v>1969</v>
      </c>
      <c r="B16" s="109" t="str" cm="1">
        <f t="array" ref="B16">_xlfn.IFS(Content_!$D$7=1,VLOOKUP(Training!$A16,Translation!$A:$S,Training!B$1,FALSE),Content_!$D$7=2,VLOOKUP(Training!$A16,Translation!$A:$S,Training!B$1+6,FALSE),Content_!$D$7=3,VLOOKUP(Training!$A16,Translation!$A:$S,Training!B$1+12,FALSE))</f>
        <v>Административно-управленческий персонал</v>
      </c>
      <c r="C16" s="77" t="str" cm="1">
        <f t="array" ref="C16">_xlfn.IFS(Content_!$D$7=1,VLOOKUP(Training!$A16,Translation!$A:$S,Training!C$1,FALSE),Content_!$D$7=2,VLOOKUP(Training!$A16,Translation!$A:$S,Training!C$1+6,FALSE),Content_!$D$7=3,VLOOKUP(Training!$A16,Translation!$A:$S,Training!C$1+12,FALSE))</f>
        <v>часов</v>
      </c>
      <c r="D16" s="77">
        <v>45</v>
      </c>
      <c r="E16" s="77">
        <v>23</v>
      </c>
      <c r="F16" s="77">
        <v>38</v>
      </c>
      <c r="G16" s="163">
        <v>27</v>
      </c>
    </row>
    <row r="17" spans="1:7" ht="15.5">
      <c r="A17" s="266" t="s">
        <v>1970</v>
      </c>
      <c r="B17" s="126" t="str" cm="1">
        <f t="array" ref="B17">_xlfn.IFS(Content_!$D$7=1,VLOOKUP(Training!$A17,Translation!$A:$S,Training!B$1,FALSE),Content_!$D$7=2,VLOOKUP(Training!$A17,Translation!$A:$S,Training!B$1+6,FALSE),Content_!$D$7=3,VLOOKUP(Training!$A17,Translation!$A:$S,Training!B$1+12,FALSE))</f>
        <v>Производственный персонал</v>
      </c>
      <c r="C17" s="78" t="str" cm="1">
        <f t="array" ref="C17">_xlfn.IFS(Content_!$D$7=1,VLOOKUP(Training!$A17,Translation!$A:$S,Training!C$1,FALSE),Content_!$D$7=2,VLOOKUP(Training!$A17,Translation!$A:$S,Training!C$1+6,FALSE),Content_!$D$7=3,VLOOKUP(Training!$A17,Translation!$A:$S,Training!C$1+12,FALSE))</f>
        <v>часов</v>
      </c>
      <c r="D17" s="164">
        <v>19</v>
      </c>
      <c r="E17" s="164">
        <v>23</v>
      </c>
      <c r="F17" s="164">
        <v>32</v>
      </c>
      <c r="G17" s="165">
        <v>22</v>
      </c>
    </row>
    <row r="18" spans="1:7" ht="15.5">
      <c r="A18" s="266" t="s">
        <v>1971</v>
      </c>
      <c r="B18" s="18"/>
      <c r="C18" s="20"/>
      <c r="D18" s="20"/>
      <c r="E18" s="20"/>
      <c r="F18" s="20"/>
      <c r="G18" s="20"/>
    </row>
    <row r="19" spans="1:7" ht="15.5">
      <c r="A19" s="266" t="s">
        <v>1972</v>
      </c>
      <c r="B19" s="38" t="str" cm="1">
        <f t="array" ref="B19">_xlfn.IFS(Content_!$D$7=1,VLOOKUP(Training!$A19,Translation!$A:$S,Training!B$1,FALSE),Content_!$D$7=2,VLOOKUP(Training!$A19,Translation!$A:$S,Training!B$1+6,FALSE),Content_!$D$7=3,VLOOKUP(Training!$A19,Translation!$A:$S,Training!B$1+12,FALSE))</f>
        <v>GRI 404-3</v>
      </c>
      <c r="C19" s="83" t="str" cm="1">
        <f t="array" ref="C19">_xlfn.IFS(Content_!$D$7=1,VLOOKUP(Training!$A19,Translation!$A:$S,Training!C$1,FALSE),Content_!$D$7=2,VLOOKUP(Training!$A19,Translation!$A:$S,Training!C$1+6,FALSE),Content_!$D$7=3,VLOOKUP(Training!$A19,Translation!$A:$S,Training!C$1+12,FALSE))</f>
        <v>Единица измерения</v>
      </c>
      <c r="D19" s="82">
        <v>2020</v>
      </c>
      <c r="E19" s="82">
        <v>2021</v>
      </c>
      <c r="F19" s="82">
        <v>2022</v>
      </c>
      <c r="G19" s="82">
        <v>2023</v>
      </c>
    </row>
    <row r="20" spans="1:7" ht="31">
      <c r="A20" s="266" t="s">
        <v>1973</v>
      </c>
      <c r="B20" s="39" t="str" cm="1">
        <f t="array" ref="B20">_xlfn.IFS(Content_!$D$7=1,VLOOKUP(Training!$A20,Translation!$A:$S,Training!B$1,FALSE),Content_!$D$7=2,VLOOKUP(Training!$A20,Translation!$A:$S,Training!B$1+6,FALSE),Content_!$D$7=3,VLOOKUP(Training!$A20,Translation!$A:$S,Training!B$1+12,FALSE))</f>
        <v>Доля работников, получивших регулярную оценку производительности и развития карьеры</v>
      </c>
      <c r="C20" s="122" t="str" cm="1">
        <f t="array" ref="C20">_xlfn.IFS(Content_!$D$7=1,VLOOKUP(Training!$A20,Translation!$A:$S,Training!C$1,FALSE),Content_!$D$7=2,VLOOKUP(Training!$A20,Translation!$A:$S,Training!C$1+6,FALSE),Content_!$D$7=3,VLOOKUP(Training!$A20,Translation!$A:$S,Training!C$1+12,FALSE))</f>
        <v>%</v>
      </c>
      <c r="D20" s="158">
        <v>20</v>
      </c>
      <c r="E20" s="158">
        <v>15</v>
      </c>
      <c r="F20" s="158">
        <v>18</v>
      </c>
      <c r="G20" s="159">
        <v>16</v>
      </c>
    </row>
    <row r="21" spans="1:7" ht="15.5">
      <c r="A21" s="266" t="s">
        <v>1974</v>
      </c>
      <c r="B21" s="125" t="str" cm="1">
        <f t="array" ref="B21">_xlfn.IFS(Content_!$D$7=1,VLOOKUP(Training!$A21,Translation!$A:$S,Training!B$1,FALSE),Content_!$D$7=2,VLOOKUP(Training!$A21,Translation!$A:$S,Training!B$1+6,FALSE),Content_!$D$7=3,VLOOKUP(Training!$A21,Translation!$A:$S,Training!B$1+12,FALSE))</f>
        <v xml:space="preserve">По гендерным группам: </v>
      </c>
      <c r="C21" s="123"/>
      <c r="D21" s="123"/>
      <c r="E21" s="123"/>
      <c r="F21" s="123"/>
      <c r="G21" s="123"/>
    </row>
    <row r="22" spans="1:7" ht="15.5">
      <c r="A22" s="266" t="s">
        <v>1975</v>
      </c>
      <c r="B22" s="124" t="str" cm="1">
        <f t="array" ref="B22">_xlfn.IFS(Content_!$D$7=1,VLOOKUP(Training!$A22,Translation!$A:$S,Training!B$1,FALSE),Content_!$D$7=2,VLOOKUP(Training!$A22,Translation!$A:$S,Training!B$1+6,FALSE),Content_!$D$7=3,VLOOKUP(Training!$A22,Translation!$A:$S,Training!B$1+12,FALSE))</f>
        <v xml:space="preserve">Мужчины </v>
      </c>
      <c r="C22" s="77" t="str" cm="1">
        <f t="array" ref="C22">_xlfn.IFS(Content_!$D$7=1,VLOOKUP(Training!$A22,Translation!$A:$S,Training!C$1,FALSE),Content_!$D$7=2,VLOOKUP(Training!$A22,Translation!$A:$S,Training!C$1+6,FALSE),Content_!$D$7=3,VLOOKUP(Training!$A22,Translation!$A:$S,Training!C$1+12,FALSE))</f>
        <v>%</v>
      </c>
      <c r="D22" s="77">
        <v>20</v>
      </c>
      <c r="E22" s="77">
        <v>14</v>
      </c>
      <c r="F22" s="77">
        <v>17</v>
      </c>
      <c r="G22" s="163">
        <v>17</v>
      </c>
    </row>
    <row r="23" spans="1:7" ht="15.5">
      <c r="A23" s="266" t="s">
        <v>1976</v>
      </c>
      <c r="B23" s="127" t="str" cm="1">
        <f t="array" ref="B23">_xlfn.IFS(Content_!$D$7=1,VLOOKUP(Training!$A23,Translation!$A:$S,Training!B$1,FALSE),Content_!$D$7=2,VLOOKUP(Training!$A23,Translation!$A:$S,Training!B$1+6,FALSE),Content_!$D$7=3,VLOOKUP(Training!$A23,Translation!$A:$S,Training!B$1+12,FALSE))</f>
        <v xml:space="preserve">Женщины </v>
      </c>
      <c r="C23" s="78" t="str" cm="1">
        <f t="array" ref="C23">_xlfn.IFS(Content_!$D$7=1,VLOOKUP(Training!$A23,Translation!$A:$S,Training!C$1,FALSE),Content_!$D$7=2,VLOOKUP(Training!$A23,Translation!$A:$S,Training!C$1+6,FALSE),Content_!$D$7=3,VLOOKUP(Training!$A23,Translation!$A:$S,Training!C$1+12,FALSE))</f>
        <v>%</v>
      </c>
      <c r="D23" s="78">
        <v>20</v>
      </c>
      <c r="E23" s="78">
        <v>18</v>
      </c>
      <c r="F23" s="78">
        <v>18</v>
      </c>
      <c r="G23" s="166">
        <v>15</v>
      </c>
    </row>
    <row r="24" spans="1:7" ht="15.5">
      <c r="A24" s="266" t="s">
        <v>1977</v>
      </c>
      <c r="B24" s="125" t="str" cm="1">
        <f t="array" ref="B24">_xlfn.IFS(Content_!$D$7=1,VLOOKUP(Training!$A24,Translation!$A:$S,Training!B$1,FALSE),Content_!$D$7=2,VLOOKUP(Training!$A24,Translation!$A:$S,Training!B$1+6,FALSE),Content_!$D$7=3,VLOOKUP(Training!$A24,Translation!$A:$S,Training!B$1+12,FALSE))</f>
        <v>По категориям персонала:</v>
      </c>
      <c r="C24" s="123"/>
      <c r="D24" s="123"/>
      <c r="E24" s="123"/>
      <c r="F24" s="123"/>
      <c r="G24" s="123"/>
    </row>
    <row r="25" spans="1:7" ht="15.5">
      <c r="A25" s="266" t="s">
        <v>1978</v>
      </c>
      <c r="B25" s="109" t="str" cm="1">
        <f t="array" ref="B25">_xlfn.IFS(Content_!$D$7=1,VLOOKUP(Training!$A25,Translation!$A:$S,Training!B$1,FALSE),Content_!$D$7=2,VLOOKUP(Training!$A25,Translation!$A:$S,Training!B$1+6,FALSE),Content_!$D$7=3,VLOOKUP(Training!$A25,Translation!$A:$S,Training!B$1+12,FALSE))</f>
        <v>Административно-управленческий персонал</v>
      </c>
      <c r="C25" s="77" t="str" cm="1">
        <f t="array" ref="C25">_xlfn.IFS(Content_!$D$7=1,VLOOKUP(Training!$A25,Translation!$A:$S,Training!C$1,FALSE),Content_!$D$7=2,VLOOKUP(Training!$A25,Translation!$A:$S,Training!C$1+6,FALSE),Content_!$D$7=3,VLOOKUP(Training!$A25,Translation!$A:$S,Training!C$1+12,FALSE))</f>
        <v>%</v>
      </c>
      <c r="D25" s="77">
        <v>46</v>
      </c>
      <c r="E25" s="77">
        <v>47</v>
      </c>
      <c r="F25" s="77">
        <v>52</v>
      </c>
      <c r="G25" s="163">
        <v>43</v>
      </c>
    </row>
    <row r="26" spans="1:7" ht="15.5">
      <c r="A26" s="266" t="s">
        <v>1979</v>
      </c>
      <c r="B26" s="126" t="str" cm="1">
        <f t="array" ref="B26">_xlfn.IFS(Content_!$D$7=1,VLOOKUP(Training!$A26,Translation!$A:$S,Training!B$1,FALSE),Content_!$D$7=2,VLOOKUP(Training!$A26,Translation!$A:$S,Training!B$1+6,FALSE),Content_!$D$7=3,VLOOKUP(Training!$A26,Translation!$A:$S,Training!B$1+12,FALSE))</f>
        <v>Производственный персонал</v>
      </c>
      <c r="C26" s="78" t="str" cm="1">
        <f t="array" ref="C26">_xlfn.IFS(Content_!$D$7=1,VLOOKUP(Training!$A26,Translation!$A:$S,Training!C$1,FALSE),Content_!$D$7=2,VLOOKUP(Training!$A26,Translation!$A:$S,Training!C$1+6,FALSE),Content_!$D$7=3,VLOOKUP(Training!$A26,Translation!$A:$S,Training!C$1+12,FALSE))</f>
        <v>%</v>
      </c>
      <c r="D26" s="164">
        <v>18</v>
      </c>
      <c r="E26" s="164">
        <v>13</v>
      </c>
      <c r="F26" s="164">
        <v>15</v>
      </c>
      <c r="G26" s="165">
        <v>14</v>
      </c>
    </row>
    <row r="48" ht="20.5" customHeight="1"/>
    <row r="49" ht="20.5" customHeight="1"/>
    <row r="50" ht="20.5" customHeight="1"/>
    <row r="51" ht="20.5" customHeight="1"/>
    <row r="52" ht="20.5" customHeight="1"/>
    <row r="53" ht="20.5" customHeight="1"/>
    <row r="54" ht="20.5" customHeight="1"/>
    <row r="55" ht="20.5" customHeight="1"/>
    <row r="56" ht="20.5" customHeight="1"/>
    <row r="57" ht="20.5" customHeight="1"/>
    <row r="58" ht="20.5" customHeight="1"/>
    <row r="59" ht="20.5" customHeight="1"/>
    <row r="60" ht="20.5" customHeight="1"/>
    <row r="61" ht="20.5" customHeight="1"/>
    <row r="62" ht="20.5" customHeight="1"/>
    <row r="63" ht="20.5" customHeight="1"/>
    <row r="64" ht="20.5" customHeight="1"/>
    <row r="65" ht="20.5" customHeight="1"/>
    <row r="66" ht="20.5" customHeight="1"/>
    <row r="67" ht="20.5" customHeight="1"/>
    <row r="68" ht="20.5" customHeight="1"/>
    <row r="69" ht="20.5" customHeight="1"/>
  </sheetData>
  <sheetProtection algorithmName="SHA-512" hashValue="8tQOG2IPO8cEk8ys8VkA2uPb6QjF3sBVkBbhUyomGIDIzaGhRmimrEvlBhxdvJTW1y6sefr5YiajYQYPUnuACA==" saltValue="e1viidB4oh1RnbubpkxH4A==" spinCount="100000" sheet="1" objects="1" scenarios="1"/>
  <mergeCells count="1">
    <mergeCell ref="B5:G5"/>
  </mergeCells>
  <hyperlinks>
    <hyperlink ref="B3" display="Content!A1"/>
  </hyperlinks>
  <pageMargins left="0.7" right="0.7" top="0.75" bottom="0.75" header="0.3" footer="0.3"/>
  <pageSetup orientation="portrait" paperSize="9" r:id="rId2"/>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4288111-0343-4CE7-9561-30730A4C1A77}">
  <sheetPr codeName="Sheet18"/>
  <dimension ref="A1:H48"/>
  <sheetViews>
    <sheetView showGridLines="0" zoomScale="75" zoomScaleNormal="75" workbookViewId="0" topLeftCell="A1">
      <selection pane="topLeft" activeCell="C15" sqref="C15"/>
    </sheetView>
  </sheetViews>
  <sheetFormatPr defaultColWidth="8.724285714285713" defaultRowHeight="15.5"/>
  <cols>
    <col min="1" max="1" width="4.428571428571429" style="270" customWidth="1"/>
    <col min="2" max="2" width="75.57142857142857" style="274" customWidth="1"/>
    <col min="3" max="3" width="28.571428571428573" style="106" customWidth="1"/>
    <col min="4" max="7" width="25.571428571428573" style="96" customWidth="1"/>
    <col min="8" max="8" width="8.714285714285714" style="8" bestFit="1"/>
    <col min="9" max="9" width="8.714285714285714" style="8" bestFit="1" customWidth="1"/>
    <col min="10" max="16384" width="8.714285714285714" style="8"/>
  </cols>
  <sheetData>
    <row r="1" spans="1:7" s="270" customFormat="1" ht="15.5">
      <c r="A1" s="271">
        <v>1</v>
      </c>
      <c r="B1" s="286">
        <v>2</v>
      </c>
      <c r="C1" s="286">
        <v>3</v>
      </c>
      <c r="D1" s="271">
        <v>4</v>
      </c>
      <c r="E1" s="271">
        <v>5</v>
      </c>
      <c r="F1" s="271">
        <v>6</v>
      </c>
      <c r="G1" s="271">
        <v>7</v>
      </c>
    </row>
    <row r="2" ht="61.5" customHeight="1"/>
    <row r="3" spans="1:7" ht="18.5">
      <c r="A3" s="266" t="s">
        <v>1986</v>
      </c>
      <c r="B3" s="329" t="str" cm="1">
        <f t="array" ref="B3">_xlfn.IFS(Content_!$D$7=1,VLOOKUP(HSE!$A3,Translation!$A:$S,HSE!B$1,FALSE),Content_!$D$7=2,VLOOKUP(HSE!$A3,Translation!$A:$S,HSE!B$1+6,FALSE),Content_!$D$7=3,VLOOKUP(HSE!$A3,Translation!$A:$S,HSE!B$1+12,FALSE))</f>
        <v>Охрана труда и производственная безопасность</v>
      </c>
      <c r="C3" s="282"/>
      <c r="D3" s="86"/>
      <c r="E3" s="86"/>
      <c r="F3" s="86"/>
      <c r="G3" s="86"/>
    </row>
    <row r="4" spans="1:7" ht="13" customHeight="1">
      <c r="A4" s="266" t="s">
        <v>1987</v>
      </c>
      <c r="B4" s="273"/>
      <c r="C4" s="282"/>
      <c r="D4" s="86"/>
      <c r="E4" s="86"/>
      <c r="F4" s="86"/>
      <c r="G4" s="86"/>
    </row>
    <row r="5" spans="1:8" ht="54" customHeight="1">
      <c r="A5" s="266" t="s">
        <v>2001</v>
      </c>
      <c r="B5" s="866" t="str" cm="1">
        <f t="array" ref="B5">_xlfn.IFS(Content_!$D$7=1,VLOOKUP(HSE!$A5,Translation!$A:$S,HSE!B$1,FALSE),Content_!$D$7=2,VLOOKUP(HSE!$A5,Translation!$A:$S,HSE!B$1+6,FALSE),Content_!$D$7=3,VLOOKUP(HSE!$A5,Translation!$A:$S,HSE!B$1+12,FALSE))</f>
        <v xml:space="preserve">Важной частью нашей стратегии является обеспечение производственной безопасности и следование принципу «нулевого травматизма Vision Zero». Наша деятельность соответствует международным стандартам ISO 45001-2018 «Система менеджмента в области охраны здоровья и безопасности труда», которая распространяется на всех работников Группы Фонда.
Мы постоянно совершенствуем работу системы по обеспечению безопасности наших работников и безаварийного производства на объектах. </v>
      </c>
      <c r="C5" s="866" cm="1">
        <f t="array" ref="C5">_xlfn.IFS(Content_!$D$7=1,VLOOKUP(HSE!$A5,Translation!$A:$S,HSE!C$1,FALSE),Content_!$D$7=2,VLOOKUP(HSE!$A5,Translation!$A:$S,HSE!C$1+6,FALSE),Content_!$D$7=3,VLOOKUP(HSE!$A5,Translation!$A:$S,HSE!C$1+12,FALSE))</f>
        <v>0</v>
      </c>
      <c r="D5" s="866" cm="1">
        <f t="array" ref="D5">_xlfn.IFS(Content_!$D$7=1,VLOOKUP(HSE!$A5,Translation!$A:$S,HSE!D$1,FALSE),Content_!$D$7=2,VLOOKUP(HSE!$A5,Translation!$A:$S,HSE!D$1+6,FALSE),Content_!$D$7=3,VLOOKUP(HSE!$A5,Translation!$A:$S,HSE!D$1+12,FALSE))</f>
        <v>0</v>
      </c>
      <c r="E5" s="866" cm="1">
        <f t="array" ref="E5">_xlfn.IFS(Content_!$D$7=1,VLOOKUP(HSE!$A5,Translation!$A:$S,HSE!E$1,FALSE),Content_!$D$7=2,VLOOKUP(HSE!$A5,Translation!$A:$S,HSE!E$1+6,FALSE),Content_!$D$7=3,VLOOKUP(HSE!$A5,Translation!$A:$S,HSE!E$1+12,FALSE))</f>
        <v>0</v>
      </c>
      <c r="F5" s="866" cm="1">
        <f t="array" ref="F5">_xlfn.IFS(Content_!$D$7=1,VLOOKUP(HSE!$A5,Translation!$A:$S,HSE!F$1,FALSE),Content_!$D$7=2,VLOOKUP(HSE!$A5,Translation!$A:$S,HSE!F$1+6,FALSE),Content_!$D$7=3,VLOOKUP(HSE!$A5,Translation!$A:$S,HSE!F$1+12,FALSE))</f>
        <v>0</v>
      </c>
      <c r="G5" s="866" cm="1">
        <f t="array" ref="G5">_xlfn.IFS(Content_!$D$7=1,VLOOKUP(HSE!$A5,Translation!$A:$S,HSE!G$1,FALSE),Content_!$D$7=2,VLOOKUP(HSE!$A5,Translation!$A:$S,HSE!G$1+6,FALSE),Content_!$D$7=3,VLOOKUP(HSE!$A5,Translation!$A:$S,HSE!G$1+12,FALSE))</f>
        <v>0</v>
      </c>
      <c r="H5" s="866" t="e" cm="1">
        <f t="array" ref="H5">_xlfn.IFS(Content_!$D$7=1,VLOOKUP(HSE!$A5,Translation!$A:$S,HSE!H$1,FALSE),Content_!$D$7=2,VLOOKUP(HSE!$A5,Translation!$A:$S,HSE!H$1+6,FALSE),Content_!$D$7=3,VLOOKUP(HSE!$A5,Translation!$A:$S,HSE!H$1+12,FALSE))</f>
        <v>#VALUE!</v>
      </c>
    </row>
    <row r="6" spans="1:8" ht="15.5">
      <c r="A6" s="266" t="s">
        <v>2002</v>
      </c>
      <c r="B6" s="251"/>
      <c r="C6" s="154"/>
      <c r="D6" s="154"/>
      <c r="E6" s="154"/>
      <c r="F6" s="154"/>
      <c r="G6" s="154"/>
      <c r="H6" s="80"/>
    </row>
    <row r="7" spans="1:7" s="12" customFormat="1" ht="15.5">
      <c r="A7" s="266" t="s">
        <v>2003</v>
      </c>
      <c r="B7" s="277" t="str" cm="1">
        <f t="array" ref="B7">_xlfn.IFS(Content_!$D$7=1,VLOOKUP(HSE!$A7,Translation!$A:$S,HSE!B$1,FALSE),Content_!$D$7=2,VLOOKUP(HSE!$A7,Translation!$A:$S,HSE!B$1+6,FALSE),Content_!$D$7=3,VLOOKUP(HSE!$A7,Translation!$A:$S,HSE!B$1+12,FALSE))</f>
        <v>GRI 403-8</v>
      </c>
      <c r="C7" s="88" t="str" cm="1">
        <f t="array" ref="C7">_xlfn.IFS(Content_!$D$7=1,VLOOKUP(HSE!$A7,Translation!$A:$S,HSE!C$1,FALSE),Content_!$D$7=2,VLOOKUP(HSE!$A7,Translation!$A:$S,HSE!C$1+6,FALSE),Content_!$D$7=3,VLOOKUP(HSE!$A7,Translation!$A:$S,HSE!C$1+12,FALSE))</f>
        <v>Единица измерения</v>
      </c>
      <c r="D7" s="167">
        <v>2020</v>
      </c>
      <c r="E7" s="167">
        <v>2021</v>
      </c>
      <c r="F7" s="167">
        <v>2022</v>
      </c>
      <c r="G7" s="167">
        <v>2023</v>
      </c>
    </row>
    <row r="8" spans="1:7" s="12" customFormat="1" ht="31">
      <c r="A8" s="266" t="s">
        <v>2004</v>
      </c>
      <c r="B8" s="74" t="str" cm="1">
        <f t="array" ref="B8">_xlfn.IFS(Content_!$D$7=1,VLOOKUP(HSE!$A8,Translation!$A:$S,HSE!B$1,FALSE),Content_!$D$7=2,VLOOKUP(HSE!$A8,Translation!$A:$S,HSE!B$1+6,FALSE),Content_!$D$7=3,VLOOKUP(HSE!$A8,Translation!$A:$S,HSE!B$1+12,FALSE))</f>
        <v>Система управления вопросами охраны труда и промышленной безопасности</v>
      </c>
      <c r="C8" s="278" cm="1">
        <f t="array" ref="C8">_xlfn.IFS(Content_!$D$7=1,VLOOKUP(HSE!$A8,Translation!$A:$S,HSE!C$1,FALSE),Content_!$D$7=2,VLOOKUP(HSE!$A8,Translation!$A:$S,HSE!C$1+6,FALSE),Content_!$D$7=3,VLOOKUP(HSE!$A8,Translation!$A:$S,HSE!C$1+12,FALSE))</f>
        <v>0</v>
      </c>
      <c r="D8" s="279"/>
      <c r="E8" s="279"/>
      <c r="F8" s="279"/>
      <c r="G8" s="279"/>
    </row>
    <row r="9" spans="1:7" ht="28">
      <c r="A9" s="266" t="s">
        <v>2005</v>
      </c>
      <c r="B9" s="275" t="str" cm="1">
        <f t="array" ref="B9">_xlfn.IFS(Content_!$D$7=1,VLOOKUP(HSE!$A9,Translation!$A:$S,HSE!B$1,FALSE),Content_!$D$7=2,VLOOKUP(HSE!$A9,Translation!$A:$S,HSE!B$1+6,FALSE),Content_!$D$7=3,VLOOKUP(HSE!$A9,Translation!$A:$S,HSE!B$1+12,FALSE))</f>
        <v>Количество человек, охваченных системой управления охраной труда и промышленной безопасностью</v>
      </c>
      <c r="C9" s="77" t="str" cm="1">
        <f t="array" ref="C9">_xlfn.IFS(Content_!$D$7=1,VLOOKUP(HSE!$A9,Translation!$A:$S,HSE!C$1,FALSE),Content_!$D$7=2,VLOOKUP(HSE!$A9,Translation!$A:$S,HSE!C$1+6,FALSE),Content_!$D$7=3,VLOOKUP(HSE!$A9,Translation!$A:$S,HSE!C$1+12,FALSE))</f>
        <v>чел.</v>
      </c>
      <c r="D9" s="128">
        <v>269616</v>
      </c>
      <c r="E9" s="128">
        <v>258823</v>
      </c>
      <c r="F9" s="128">
        <v>261361</v>
      </c>
      <c r="G9" s="129">
        <v>267276</v>
      </c>
    </row>
    <row r="10" spans="1:7" ht="42">
      <c r="A10" s="266" t="s">
        <v>2006</v>
      </c>
      <c r="B10" s="275" t="str" cm="1">
        <f t="array" ref="B10">_xlfn.IFS(Content_!$D$7=1,VLOOKUP(HSE!$A10,Translation!$A:$S,HSE!B$1,FALSE),Content_!$D$7=2,VLOOKUP(HSE!$A10,Translation!$A:$S,HSE!B$1+6,FALSE),Content_!$D$7=3,VLOOKUP(HSE!$A10,Translation!$A:$S,HSE!B$1+12,FALSE))</f>
        <v>Количество человек, охваченных системой управления охраной труда и промышленной безопасностью, прошедшей процедуру внутреннего аудита (системы производственного контроля)</v>
      </c>
      <c r="C10" s="77" t="str" cm="1">
        <f t="array" ref="C10">_xlfn.IFS(Content_!$D$7=1,VLOOKUP(HSE!$A10,Translation!$A:$S,HSE!C$1,FALSE),Content_!$D$7=2,VLOOKUP(HSE!$A10,Translation!$A:$S,HSE!C$1+6,FALSE),Content_!$D$7=3,VLOOKUP(HSE!$A10,Translation!$A:$S,HSE!C$1+12,FALSE))</f>
        <v>чел.</v>
      </c>
      <c r="D10" s="128">
        <v>120696</v>
      </c>
      <c r="E10" s="128">
        <v>123827</v>
      </c>
      <c r="F10" s="128">
        <v>135423</v>
      </c>
      <c r="G10" s="129">
        <v>150623</v>
      </c>
    </row>
    <row r="11" spans="1:7" ht="28">
      <c r="A11" s="266" t="s">
        <v>2007</v>
      </c>
      <c r="B11" s="275" t="str" cm="1">
        <f t="array" ref="B11">_xlfn.IFS(Content_!$D$7=1,VLOOKUP(HSE!$A11,Translation!$A:$S,HSE!B$1,FALSE),Content_!$D$7=2,VLOOKUP(HSE!$A11,Translation!$A:$S,HSE!B$1+6,FALSE),Content_!$D$7=3,VLOOKUP(HSE!$A11,Translation!$A:$S,HSE!B$1+12,FALSE))</f>
        <v>Количество работников в дочерних зависимых организациях, имеющих сертификат соответствия ISO 45001-2018</v>
      </c>
      <c r="C11" s="77" t="str" cm="1">
        <f t="array" ref="C11">_xlfn.IFS(Content_!$D$7=1,VLOOKUP(HSE!$A11,Translation!$A:$S,HSE!C$1,FALSE),Content_!$D$7=2,VLOOKUP(HSE!$A11,Translation!$A:$S,HSE!C$1+6,FALSE),Content_!$D$7=3,VLOOKUP(HSE!$A11,Translation!$A:$S,HSE!C$1+12,FALSE))</f>
        <v>чел.</v>
      </c>
      <c r="D11" s="128">
        <v>61686</v>
      </c>
      <c r="E11" s="128">
        <v>71290</v>
      </c>
      <c r="F11" s="128">
        <v>109233</v>
      </c>
      <c r="G11" s="129">
        <v>152324</v>
      </c>
    </row>
    <row r="12" spans="1:7" ht="28">
      <c r="A12" s="266" t="s">
        <v>2008</v>
      </c>
      <c r="B12" s="276" t="str" cm="1">
        <f t="array" ref="B12">_xlfn.IFS(Content_!$D$7=1,VLOOKUP(HSE!$A12,Translation!$A:$S,HSE!B$1,FALSE),Content_!$D$7=2,VLOOKUP(HSE!$A12,Translation!$A:$S,HSE!B$1+6,FALSE),Content_!$D$7=3,VLOOKUP(HSE!$A12,Translation!$A:$S,HSE!B$1+12,FALSE))</f>
        <v>Количество дочерних зависимых организаций (включая материнскую компанию), имеющих сертификат соответствия ISO 45001-2018</v>
      </c>
      <c r="C12" s="168" t="str" cm="1">
        <f t="array" ref="C12">_xlfn.IFS(Content_!$D$7=1,VLOOKUP(HSE!$A12,Translation!$A:$S,HSE!C$1,FALSE),Content_!$D$7=2,VLOOKUP(HSE!$A12,Translation!$A:$S,HSE!C$1+6,FALSE),Content_!$D$7=3,VLOOKUP(HSE!$A12,Translation!$A:$S,HSE!C$1+12,FALSE))</f>
        <v>ед.</v>
      </c>
      <c r="D12" s="130">
        <v>33</v>
      </c>
      <c r="E12" s="130">
        <v>40</v>
      </c>
      <c r="F12" s="130">
        <v>69</v>
      </c>
      <c r="G12" s="131">
        <v>78</v>
      </c>
    </row>
    <row r="13" spans="1:7" ht="15.5">
      <c r="A13" s="266" t="s">
        <v>2009</v>
      </c>
      <c r="B13" s="107"/>
      <c r="C13" s="89"/>
      <c r="D13" s="22"/>
      <c r="E13" s="22"/>
      <c r="F13" s="22"/>
      <c r="G13" s="40"/>
    </row>
    <row r="14" spans="1:7" ht="15.5">
      <c r="A14" s="266" t="s">
        <v>2010</v>
      </c>
      <c r="B14" s="277" t="str" cm="1">
        <f t="array" ref="B14">_xlfn.IFS(Content_!$D$7=1,VLOOKUP(HSE!$A14,Translation!$A:$S,HSE!B$1,FALSE),Content_!$D$7=2,VLOOKUP(HSE!$A14,Translation!$A:$S,HSE!B$1+6,FALSE),Content_!$D$7=3,VLOOKUP(HSE!$A14,Translation!$A:$S,HSE!B$1+12,FALSE))</f>
        <v>GRI 403-9</v>
      </c>
      <c r="C14" s="88" t="str" cm="1">
        <f t="array" ref="C14">_xlfn.IFS(Content_!$D$7=1,VLOOKUP(HSE!$A14,Translation!$A:$S,HSE!C$1,FALSE),Content_!$D$7=2,VLOOKUP(HSE!$A14,Translation!$A:$S,HSE!C$1+6,FALSE),Content_!$D$7=3,VLOOKUP(HSE!$A14,Translation!$A:$S,HSE!C$1+12,FALSE))</f>
        <v>Единица измерения</v>
      </c>
      <c r="D14" s="167">
        <v>2020</v>
      </c>
      <c r="E14" s="82">
        <v>2021</v>
      </c>
      <c r="F14" s="82">
        <v>2022</v>
      </c>
      <c r="G14" s="82">
        <v>2023</v>
      </c>
    </row>
    <row r="15" spans="1:7" ht="31">
      <c r="A15" s="266" t="s">
        <v>2011</v>
      </c>
      <c r="B15" s="81" t="str" cm="1">
        <f t="array" ref="B15">_xlfn.IFS(Content_!$D$7=1,VLOOKUP(HSE!$A15,Translation!$A:$S,HSE!B$1,FALSE),Content_!$D$7=2,VLOOKUP(HSE!$A15,Translation!$A:$S,HSE!B$1+6,FALSE),Content_!$D$7=3,VLOOKUP(HSE!$A15,Translation!$A:$S,HSE!B$1+12,FALSE))</f>
        <v>Показатели производственного травматизма по Группе (штатные работники)</v>
      </c>
      <c r="C15" s="280" cm="1">
        <f t="array" ref="C15">_xlfn.IFS(Content_!$D$7=1,VLOOKUP(HSE!$A15,Translation!$A:$S,HSE!C$1,FALSE),Content_!$D$7=2,VLOOKUP(HSE!$A15,Translation!$A:$S,HSE!C$1+6,FALSE),Content_!$D$7=3,VLOOKUP(HSE!$A15,Translation!$A:$S,HSE!C$1+12,FALSE))</f>
        <v>0</v>
      </c>
      <c r="D15" s="280"/>
      <c r="E15" s="236"/>
      <c r="F15" s="236"/>
      <c r="G15" s="236"/>
    </row>
    <row r="16" spans="1:7" ht="28">
      <c r="A16" s="266" t="s">
        <v>2012</v>
      </c>
      <c r="B16" s="275" t="str" cm="1">
        <f t="array" ref="B16">_xlfn.IFS(Content_!$D$7=1,VLOOKUP(HSE!$A16,Translation!$A:$S,HSE!B$1,FALSE),Content_!$D$7=2,VLOOKUP(HSE!$A16,Translation!$A:$S,HSE!B$1+6,FALSE),Content_!$D$7=3,VLOOKUP(HSE!$A16,Translation!$A:$S,HSE!B$1+12,FALSE))</f>
        <v>Количество пострадавших при несчастных случаях, связанных с трудовой деятельностью (в том числе погибшие)</v>
      </c>
      <c r="C16" s="77" t="str" cm="1">
        <f t="array" ref="C16">_xlfn.IFS(Content_!$D$7=1,VLOOKUP(HSE!$A16,Translation!$A:$S,HSE!C$1,FALSE),Content_!$D$7=2,VLOOKUP(HSE!$A16,Translation!$A:$S,HSE!C$1+6,FALSE),Content_!$D$7=3,VLOOKUP(HSE!$A16,Translation!$A:$S,HSE!C$1+12,FALSE))</f>
        <v>чел.</v>
      </c>
      <c r="D16" s="134">
        <v>122</v>
      </c>
      <c r="E16" s="132">
        <v>133</v>
      </c>
      <c r="F16" s="132">
        <v>111</v>
      </c>
      <c r="G16" s="133">
        <v>120</v>
      </c>
    </row>
    <row r="17" spans="1:7" ht="28">
      <c r="A17" s="266" t="s">
        <v>2013</v>
      </c>
      <c r="B17" s="275" t="str" cm="1">
        <f t="array" ref="B17">_xlfn.IFS(Content_!$D$7=1,VLOOKUP(HSE!$A17,Translation!$A:$S,HSE!B$1,FALSE),Content_!$D$7=2,VLOOKUP(HSE!$A17,Translation!$A:$S,HSE!B$1+6,FALSE),Content_!$D$7=3,VLOOKUP(HSE!$A17,Translation!$A:$S,HSE!B$1+12,FALSE))</f>
        <v>Количество погибших при несчастных случаях, связанных с трудовой деятельностью</v>
      </c>
      <c r="C17" s="77" t="str" cm="1">
        <f t="array" ref="C17">_xlfn.IFS(Content_!$D$7=1,VLOOKUP(HSE!$A17,Translation!$A:$S,HSE!C$1,FALSE),Content_!$D$7=2,VLOOKUP(HSE!$A17,Translation!$A:$S,HSE!C$1+6,FALSE),Content_!$D$7=3,VLOOKUP(HSE!$A17,Translation!$A:$S,HSE!C$1+12,FALSE))</f>
        <v>чел.</v>
      </c>
      <c r="D17" s="134">
        <v>11</v>
      </c>
      <c r="E17" s="134">
        <v>14</v>
      </c>
      <c r="F17" s="134">
        <v>12</v>
      </c>
      <c r="G17" s="135">
        <v>11</v>
      </c>
    </row>
    <row r="18" spans="1:7" ht="15.5">
      <c r="A18" s="266" t="s">
        <v>2014</v>
      </c>
      <c r="B18" s="276" t="str" cm="1">
        <f t="array" ref="B18">_xlfn.IFS(Content_!$D$7=1,VLOOKUP(HSE!$A18,Translation!$A:$S,HSE!B$1,FALSE),Content_!$D$7=2,VLOOKUP(HSE!$A18,Translation!$A:$S,HSE!B$1+6,FALSE),Content_!$D$7=3,VLOOKUP(HSE!$A18,Translation!$A:$S,HSE!B$1+12,FALSE))</f>
        <v>Количество тяжелых травм, связанных с производственной деятельностью</v>
      </c>
      <c r="C18" s="78" t="str" cm="1">
        <f t="array" ref="C18">_xlfn.IFS(Content_!$D$7=1,VLOOKUP(HSE!$A18,Translation!$A:$S,HSE!C$1,FALSE),Content_!$D$7=2,VLOOKUP(HSE!$A18,Translation!$A:$S,HSE!C$1+6,FALSE),Content_!$D$7=3,VLOOKUP(HSE!$A18,Translation!$A:$S,HSE!C$1+12,FALSE))</f>
        <v>чел.</v>
      </c>
      <c r="D18" s="116" t="s">
        <v>141</v>
      </c>
      <c r="E18" s="116" t="s">
        <v>141</v>
      </c>
      <c r="F18" s="116">
        <v>54</v>
      </c>
      <c r="G18" s="117">
        <v>48</v>
      </c>
    </row>
    <row r="19" spans="1:7" ht="28">
      <c r="A19" s="266" t="s">
        <v>2015</v>
      </c>
      <c r="B19" s="275" t="str" cm="1">
        <f t="array" ref="B19">_xlfn.IFS(Content_!$D$7=1,VLOOKUP(HSE!$A19,Translation!$A:$S,HSE!B$1,FALSE),Content_!$D$7=2,VLOOKUP(HSE!$A19,Translation!$A:$S,HSE!B$1+6,FALSE),Content_!$D$7=3,VLOOKUP(HSE!$A19,Translation!$A:$S,HSE!B$1+12,FALSE))</f>
        <v>Коэффициент частоты производственных травм с временной потерей трудоспособности (LTIFR*)</v>
      </c>
      <c r="C19" s="169" t="str" cm="1">
        <f t="array" ref="C19">_xlfn.IFS(Content_!$D$7=1,VLOOKUP(HSE!$A19,Translation!$A:$S,HSE!C$1,FALSE),Content_!$D$7=2,VLOOKUP(HSE!$A19,Translation!$A:$S,HSE!C$1+6,FALSE),Content_!$D$7=3,VLOOKUP(HSE!$A19,Translation!$A:$S,HSE!C$1+12,FALSE))</f>
        <v>коэфф.</v>
      </c>
      <c r="D19" s="136">
        <v>0.24</v>
      </c>
      <c r="E19" s="136">
        <v>0.24</v>
      </c>
      <c r="F19" s="136">
        <v>0.24</v>
      </c>
      <c r="G19" s="137">
        <v>0.26</v>
      </c>
    </row>
    <row r="20" spans="1:7" ht="15.5">
      <c r="A20" s="266" t="s">
        <v>2016</v>
      </c>
      <c r="B20" s="275" t="str" cm="1">
        <f t="array" ref="B20">_xlfn.IFS(Content_!$D$7=1,VLOOKUP(HSE!$A20,Translation!$A:$S,HSE!B$1,FALSE),Content_!$D$7=2,VLOOKUP(HSE!$A20,Translation!$A:$S,HSE!B$1+6,FALSE),Content_!$D$7=3,VLOOKUP(HSE!$A20,Translation!$A:$S,HSE!B$1+12,FALSE))</f>
        <v>Коэффициент несчастных случаев со смертельным исходом</v>
      </c>
      <c r="C20" s="169" t="str" cm="1">
        <f t="array" ref="C20">_xlfn.IFS(Content_!$D$7=1,VLOOKUP(HSE!$A20,Translation!$A:$S,HSE!C$1,FALSE),Content_!$D$7=2,VLOOKUP(HSE!$A20,Translation!$A:$S,HSE!C$1+6,FALSE),Content_!$D$7=3,VLOOKUP(HSE!$A20,Translation!$A:$S,HSE!C$1+12,FALSE))</f>
        <v>коэфф.</v>
      </c>
      <c r="D20" s="136">
        <v>0.02</v>
      </c>
      <c r="E20" s="136">
        <v>0.03</v>
      </c>
      <c r="F20" s="136">
        <v>0.03</v>
      </c>
      <c r="G20" s="137">
        <v>0.02</v>
      </c>
    </row>
    <row r="21" spans="1:7" ht="15.5">
      <c r="A21" s="266" t="s">
        <v>2017</v>
      </c>
      <c r="B21" s="275" t="str" cm="1">
        <f t="array" ref="B21">_xlfn.IFS(Content_!$D$7=1,VLOOKUP(HSE!$A21,Translation!$A:$S,HSE!B$1,FALSE),Content_!$D$7=2,VLOOKUP(HSE!$A21,Translation!$A:$S,HSE!B$1+6,FALSE),Content_!$D$7=3,VLOOKUP(HSE!$A21,Translation!$A:$S,HSE!B$1+12,FALSE))</f>
        <v>Коэффициент тяжелых травм, связанных с производственной деятельностью</v>
      </c>
      <c r="C21" s="169" t="str" cm="1">
        <f t="array" ref="C21">_xlfn.IFS(Content_!$D$7=1,VLOOKUP(HSE!$A21,Translation!$A:$S,HSE!C$1,FALSE),Content_!$D$7=2,VLOOKUP(HSE!$A21,Translation!$A:$S,HSE!C$1+6,FALSE),Content_!$D$7=3,VLOOKUP(HSE!$A21,Translation!$A:$S,HSE!C$1+12,FALSE))</f>
        <v>коэфф.</v>
      </c>
      <c r="D21" s="138" t="s">
        <v>141</v>
      </c>
      <c r="E21" s="138" t="s">
        <v>141</v>
      </c>
      <c r="F21" s="138">
        <v>0.11888279052218048</v>
      </c>
      <c r="G21" s="139">
        <v>0.10442332297811242</v>
      </c>
    </row>
    <row r="22" spans="1:7" ht="28">
      <c r="A22" s="266" t="s">
        <v>2018</v>
      </c>
      <c r="B22" s="275" t="str" cm="1">
        <f t="array" ref="B22">_xlfn.IFS(Content_!$D$7=1,VLOOKUP(HSE!$A22,Translation!$A:$S,HSE!B$1,FALSE),Content_!$D$7=2,VLOOKUP(HSE!$A22,Translation!$A:$S,HSE!B$1+6,FALSE),Content_!$D$7=3,VLOOKUP(HSE!$A22,Translation!$A:$S,HSE!B$1+12,FALSE))</f>
        <v>Коэффициент частоты производственных травм с временной потерей трудоспособности (LTIF)</v>
      </c>
      <c r="C22" s="169" t="str" cm="1">
        <f t="array" ref="C22">_xlfn.IFS(Content_!$D$7=1,VLOOKUP(HSE!$A22,Translation!$A:$S,HSE!C$1,FALSE),Content_!$D$7=2,VLOOKUP(HSE!$A22,Translation!$A:$S,HSE!C$1+6,FALSE),Content_!$D$7=3,VLOOKUP(HSE!$A22,Translation!$A:$S,HSE!C$1+12,FALSE))</f>
        <v>коэфф.</v>
      </c>
      <c r="D22" s="138">
        <v>0.24</v>
      </c>
      <c r="E22" s="138">
        <v>0.22</v>
      </c>
      <c r="F22" s="138">
        <v>0.16</v>
      </c>
      <c r="G22" s="139">
        <v>0.14</v>
      </c>
    </row>
    <row r="23" spans="1:7" ht="15.5">
      <c r="A23" s="266" t="s">
        <v>2019</v>
      </c>
      <c r="B23" s="276" t="str" cm="1">
        <f t="array" ref="B23">_xlfn.IFS(Content_!$D$7=1,VLOOKUP(HSE!$A23,Translation!$A:$S,HSE!B$1,FALSE),Content_!$D$7=2,VLOOKUP(HSE!$A23,Translation!$A:$S,HSE!B$1+6,FALSE),Content_!$D$7=3,VLOOKUP(HSE!$A23,Translation!$A:$S,HSE!B$1+12,FALSE))</f>
        <v>Количество отработанных человеко-часов</v>
      </c>
      <c r="C23" s="168" t="str" cm="1">
        <f t="array" ref="C23">_xlfn.IFS(Content_!$D$7=1,VLOOKUP(HSE!$A23,Translation!$A:$S,HSE!C$1,FALSE),Content_!$D$7=2,VLOOKUP(HSE!$A23,Translation!$A:$S,HSE!C$1+6,FALSE),Content_!$D$7=3,VLOOKUP(HSE!$A23,Translation!$A:$S,HSE!C$1+12,FALSE))</f>
        <v>человеко-часов</v>
      </c>
      <c r="D23" s="130">
        <v>4.898653388E8</v>
      </c>
      <c r="E23" s="130">
        <v>4.624561585E8</v>
      </c>
      <c r="F23" s="130">
        <v>454228907</v>
      </c>
      <c r="G23" s="131">
        <v>4.5966742516E8</v>
      </c>
    </row>
    <row r="24" spans="1:7" ht="15.5">
      <c r="A24" s="266" t="s">
        <v>2020</v>
      </c>
      <c r="B24" s="867" t="str" cm="1">
        <f t="array" ref="B24">_xlfn.IFS(Content_!$D$7=1,VLOOKUP(HSE!$A24,Translation!$A:$S,HSE!B$1,FALSE),Content_!$D$7=2,VLOOKUP(HSE!$A24,Translation!$A:$S,HSE!B$1+6,FALSE),Content_!$D$7=3,VLOOKUP(HSE!$A24,Translation!$A:$S,HSE!B$1+12,FALSE))</f>
        <v xml:space="preserve">* LTIFR (коэффициент травм с потерей рабочего времени) - количество работников компании, пострадавших в несчастных случаях с потерей трудоспособности, относящихся к легкой и тяжелой производственной травме согласно заключению о степени тяжести производственной травмы (в т.ч. погибшие), умноженное на 1 миллион человеко-часов и деленное на общее количество отработанных человеко-часов за 12 отчетных месяцев. </v>
      </c>
      <c r="C24" s="867" cm="1">
        <f t="array" ref="C24">_xlfn.IFS(Content_!$D$7=1,VLOOKUP(HSE!$A24,Translation!$A:$S,HSE!C$1,FALSE),Content_!$D$7=2,VLOOKUP(HSE!$A24,Translation!$A:$S,HSE!C$1+6,FALSE),Content_!$D$7=3,VLOOKUP(HSE!$A24,Translation!$A:$S,HSE!C$1+12,FALSE))</f>
        <v>0</v>
      </c>
      <c r="D24" s="867" cm="1">
        <f t="array" ref="D24">_xlfn.IFS(Content_!$D$7=1,VLOOKUP(HSE!$A24,Translation!$A:$S,HSE!D$1,FALSE),Content_!$D$7=2,VLOOKUP(HSE!$A24,Translation!$A:$S,HSE!D$1+6,FALSE),Content_!$D$7=3,VLOOKUP(HSE!$A24,Translation!$A:$S,HSE!D$1+12,FALSE))</f>
        <v>0</v>
      </c>
      <c r="E24" s="867" cm="1">
        <f t="array" ref="E24">_xlfn.IFS(Content_!$D$7=1,VLOOKUP(HSE!$A24,Translation!$A:$S,HSE!E$1,FALSE),Content_!$D$7=2,VLOOKUP(HSE!$A24,Translation!$A:$S,HSE!E$1+6,FALSE),Content_!$D$7=3,VLOOKUP(HSE!$A24,Translation!$A:$S,HSE!E$1+12,FALSE))</f>
        <v>0</v>
      </c>
      <c r="F24" s="867" cm="1">
        <f t="array" ref="F24">_xlfn.IFS(Content_!$D$7=1,VLOOKUP(HSE!$A24,Translation!$A:$S,HSE!F$1,FALSE),Content_!$D$7=2,VLOOKUP(HSE!$A24,Translation!$A:$S,HSE!F$1+6,FALSE),Content_!$D$7=3,VLOOKUP(HSE!$A24,Translation!$A:$S,HSE!F$1+12,FALSE))</f>
        <v>0</v>
      </c>
      <c r="G24" s="867" cm="1">
        <f t="array" ref="G24">_xlfn.IFS(Content_!$D$7=1,VLOOKUP(HSE!$A24,Translation!$A:$S,HSE!G$1,FALSE),Content_!$D$7=2,VLOOKUP(HSE!$A24,Translation!$A:$S,HSE!G$1+6,FALSE),Content_!$D$7=3,VLOOKUP(HSE!$A24,Translation!$A:$S,HSE!G$1+12,FALSE))</f>
        <v>0</v>
      </c>
    </row>
    <row r="25" spans="1:7" ht="15.5">
      <c r="A25" s="266" t="s">
        <v>2021</v>
      </c>
      <c r="B25" s="28"/>
      <c r="D25" s="155"/>
      <c r="E25" s="155"/>
      <c r="F25" s="155"/>
      <c r="G25" s="155"/>
    </row>
    <row r="26" spans="1:7" ht="15.5">
      <c r="A26" s="266" t="s">
        <v>2022</v>
      </c>
      <c r="B26" s="75" t="str" cm="1">
        <f t="array" ref="B26">_xlfn.IFS(Content_!$D$7=1,VLOOKUP(HSE!$A26,Translation!$A:$S,HSE!B$1,FALSE),Content_!$D$7=2,VLOOKUP(HSE!$A26,Translation!$A:$S,HSE!B$1+6,FALSE),Content_!$D$7=3,VLOOKUP(HSE!$A26,Translation!$A:$S,HSE!B$1+12,FALSE))</f>
        <v>Показатели дорожно-транспортных происшествий</v>
      </c>
      <c r="C26" s="83" t="str" cm="1">
        <f t="array" ref="C26">_xlfn.IFS(Content_!$D$7=1,VLOOKUP(HSE!$A26,Translation!$A:$S,HSE!C$1,FALSE),Content_!$D$7=2,VLOOKUP(HSE!$A26,Translation!$A:$S,HSE!C$1+6,FALSE),Content_!$D$7=3,VLOOKUP(HSE!$A26,Translation!$A:$S,HSE!C$1+12,FALSE))</f>
        <v>Единица измерения</v>
      </c>
      <c r="D26" s="82">
        <v>2020</v>
      </c>
      <c r="E26" s="82">
        <v>2021</v>
      </c>
      <c r="F26" s="82">
        <v>2022</v>
      </c>
      <c r="G26" s="82">
        <v>2023</v>
      </c>
    </row>
    <row r="27" spans="1:7" ht="15.5">
      <c r="A27" s="266" t="s">
        <v>2023</v>
      </c>
      <c r="B27" s="283" t="str" cm="1">
        <f t="array" ref="B27">_xlfn.IFS(Content_!$D$7=1,VLOOKUP(HSE!$A27,Translation!$A:$S,HSE!B$1,FALSE),Content_!$D$7=2,VLOOKUP(HSE!$A27,Translation!$A:$S,HSE!B$1+6,FALSE),Content_!$D$7=3,VLOOKUP(HSE!$A27,Translation!$A:$S,HSE!B$1+12,FALSE))</f>
        <v>Количество всех дорожно-транспортных происшествий</v>
      </c>
      <c r="C27" s="170" t="str" cm="1">
        <f t="array" ref="C27">_xlfn.IFS(Content_!$D$7=1,VLOOKUP(HSE!$A27,Translation!$A:$S,HSE!C$1,FALSE),Content_!$D$7=2,VLOOKUP(HSE!$A27,Translation!$A:$S,HSE!C$1+6,FALSE),Content_!$D$7=3,VLOOKUP(HSE!$A27,Translation!$A:$S,HSE!C$1+12,FALSE))</f>
        <v>ед.</v>
      </c>
      <c r="D27" s="141">
        <v>68</v>
      </c>
      <c r="E27" s="141">
        <v>79</v>
      </c>
      <c r="F27" s="141">
        <v>68</v>
      </c>
      <c r="G27" s="142">
        <v>82</v>
      </c>
    </row>
    <row r="28" spans="1:7" ht="15.5">
      <c r="A28" s="266" t="s">
        <v>2024</v>
      </c>
      <c r="B28" s="276" t="str" cm="1">
        <f t="array" ref="B28">_xlfn.IFS(Content_!$D$7=1,VLOOKUP(HSE!$A28,Translation!$A:$S,HSE!B$1,FALSE),Content_!$D$7=2,VLOOKUP(HSE!$A28,Translation!$A:$S,HSE!B$1+6,FALSE),Content_!$D$7=3,VLOOKUP(HSE!$A28,Translation!$A:$S,HSE!B$1+12,FALSE))</f>
        <v>Коэффициент дорожно-транспортных происшествий (коэффициент)</v>
      </c>
      <c r="C28" s="168" t="str" cm="1">
        <f t="array" ref="C28">_xlfn.IFS(Content_!$D$7=1,VLOOKUP(HSE!$A28,Translation!$A:$S,HSE!C$1,FALSE),Content_!$D$7=2,VLOOKUP(HSE!$A28,Translation!$A:$S,HSE!C$1+6,FALSE),Content_!$D$7=3,VLOOKUP(HSE!$A28,Translation!$A:$S,HSE!C$1+12,FALSE))</f>
        <v>коэфф.</v>
      </c>
      <c r="D28" s="143">
        <v>0.04</v>
      </c>
      <c r="E28" s="143">
        <v>0.07</v>
      </c>
      <c r="F28" s="143">
        <v>0.07</v>
      </c>
      <c r="G28" s="144">
        <v>0.25</v>
      </c>
    </row>
    <row r="29" spans="1:7" ht="15.5">
      <c r="A29" s="266" t="s">
        <v>2025</v>
      </c>
      <c r="B29" s="28"/>
      <c r="D29" s="155"/>
      <c r="E29" s="155"/>
      <c r="F29" s="155"/>
      <c r="G29" s="155"/>
    </row>
    <row r="30" spans="1:7" ht="15.5">
      <c r="A30" s="266" t="s">
        <v>2026</v>
      </c>
      <c r="B30" s="75" t="str" cm="1">
        <f t="array" ref="B30">_xlfn.IFS(Content_!$D$7=1,VLOOKUP(HSE!$A30,Translation!$A:$S,HSE!B$1,FALSE),Content_!$D$7=2,VLOOKUP(HSE!$A30,Translation!$A:$S,HSE!B$1+6,FALSE),Content_!$D$7=3,VLOOKUP(HSE!$A30,Translation!$A:$S,HSE!B$1+12,FALSE))</f>
        <v>Показатели охраны здоровья</v>
      </c>
      <c r="C30" s="83" t="str" cm="1">
        <f t="array" ref="C30">_xlfn.IFS(Content_!$D$7=1,VLOOKUP(HSE!$A30,Translation!$A:$S,HSE!C$1,FALSE),Content_!$D$7=2,VLOOKUP(HSE!$A30,Translation!$A:$S,HSE!C$1+6,FALSE),Content_!$D$7=3,VLOOKUP(HSE!$A30,Translation!$A:$S,HSE!C$1+12,FALSE))</f>
        <v>Единица измерения</v>
      </c>
      <c r="D30" s="82">
        <v>2020</v>
      </c>
      <c r="E30" s="82">
        <v>2021</v>
      </c>
      <c r="F30" s="82">
        <v>2022</v>
      </c>
      <c r="G30" s="82">
        <v>2023</v>
      </c>
    </row>
    <row r="31" spans="1:7" ht="28">
      <c r="A31" s="266" t="s">
        <v>2027</v>
      </c>
      <c r="B31" s="283" t="str" cm="1">
        <f t="array" ref="B31">_xlfn.IFS(Content_!$D$7=1,VLOOKUP(HSE!$A31,Translation!$A:$S,HSE!B$1,FALSE),Content_!$D$7=2,VLOOKUP(HSE!$A31,Translation!$A:$S,HSE!B$1+6,FALSE),Content_!$D$7=3,VLOOKUP(HSE!$A31,Translation!$A:$S,HSE!B$1+12,FALSE))</f>
        <v>Количество смертельных случаев, не связанных с трудовой деятельностью по причине ухудшения здоровья</v>
      </c>
      <c r="C31" s="77" t="str" cm="1">
        <f t="array" ref="C31">_xlfn.IFS(Content_!$D$7=1,VLOOKUP(HSE!$A31,Translation!$A:$S,HSE!C$1,FALSE),Content_!$D$7=2,VLOOKUP(HSE!$A31,Translation!$A:$S,HSE!C$1+6,FALSE),Content_!$D$7=3,VLOOKUP(HSE!$A31,Translation!$A:$S,HSE!C$1+12,FALSE))</f>
        <v>чел.</v>
      </c>
      <c r="D31" s="113" t="s">
        <v>141</v>
      </c>
      <c r="E31" s="114">
        <v>53</v>
      </c>
      <c r="F31" s="114">
        <v>27</v>
      </c>
      <c r="G31" s="115">
        <v>45</v>
      </c>
    </row>
    <row r="32" spans="1:7" ht="15.5">
      <c r="A32" s="266" t="s">
        <v>2028</v>
      </c>
      <c r="B32" s="275" t="str" cm="1">
        <f t="array" ref="B32">_xlfn.IFS(Content_!$D$7=1,VLOOKUP(HSE!$A32,Translation!$A:$S,HSE!B$1,FALSE),Content_!$D$7=2,VLOOKUP(HSE!$A32,Translation!$A:$S,HSE!B$1+6,FALSE),Content_!$D$7=3,VLOOKUP(HSE!$A32,Translation!$A:$S,HSE!B$1+12,FALSE))</f>
        <v>Количество работников, состоящих на «Д» учете</v>
      </c>
      <c r="C32" s="77" t="str" cm="1">
        <f t="array" ref="C32">_xlfn.IFS(Content_!$D$7=1,VLOOKUP(HSE!$A32,Translation!$A:$S,HSE!C$1,FALSE),Content_!$D$7=2,VLOOKUP(HSE!$A32,Translation!$A:$S,HSE!C$1+6,FALSE),Content_!$D$7=3,VLOOKUP(HSE!$A32,Translation!$A:$S,HSE!C$1+12,FALSE))</f>
        <v>чел.</v>
      </c>
      <c r="D32" s="128" t="s">
        <v>141</v>
      </c>
      <c r="E32" s="128">
        <v>108501</v>
      </c>
      <c r="F32" s="128">
        <v>23958</v>
      </c>
      <c r="G32" s="129">
        <v>12441</v>
      </c>
    </row>
    <row r="33" spans="1:7" ht="28">
      <c r="A33" s="266" t="s">
        <v>2029</v>
      </c>
      <c r="B33" s="276" t="str" cm="1">
        <f t="array" ref="B33">_xlfn.IFS(Content_!$D$7=1,VLOOKUP(HSE!$A33,Translation!$A:$S,HSE!B$1,FALSE),Content_!$D$7=2,VLOOKUP(HSE!$A33,Translation!$A:$S,HSE!B$1+6,FALSE),Content_!$D$7=3,VLOOKUP(HSE!$A33,Translation!$A:$S,HSE!B$1+12,FALSE))</f>
        <v>Количество работников, прошедших периодический медицинский осмотр в соответствие с законодательством РК</v>
      </c>
      <c r="C33" s="78" t="str" cm="1">
        <f t="array" ref="C33">_xlfn.IFS(Content_!$D$7=1,VLOOKUP(HSE!$A33,Translation!$A:$S,HSE!C$1,FALSE),Content_!$D$7=2,VLOOKUP(HSE!$A33,Translation!$A:$S,HSE!C$1+6,FALSE),Content_!$D$7=3,VLOOKUP(HSE!$A33,Translation!$A:$S,HSE!C$1+12,FALSE))</f>
        <v>чел.</v>
      </c>
      <c r="D33" s="130" t="s">
        <v>141</v>
      </c>
      <c r="E33" s="130">
        <v>193026</v>
      </c>
      <c r="F33" s="130">
        <v>201463</v>
      </c>
      <c r="G33" s="131">
        <v>150537</v>
      </c>
    </row>
    <row r="34" spans="1:7" ht="15.5">
      <c r="A34" s="266" t="s">
        <v>2030</v>
      </c>
      <c r="B34" s="107"/>
      <c r="C34" s="89"/>
      <c r="D34" s="21"/>
      <c r="E34" s="21"/>
      <c r="F34" s="21"/>
      <c r="G34" s="41"/>
    </row>
    <row r="35" spans="1:7" ht="15.5">
      <c r="A35" s="266" t="s">
        <v>2031</v>
      </c>
      <c r="B35" s="75" t="str" cm="1">
        <f t="array" ref="B35">_xlfn.IFS(Content_!$D$7=1,VLOOKUP(HSE!$A35,Translation!$A:$S,HSE!B$1,FALSE),Content_!$D$7=2,VLOOKUP(HSE!$A35,Translation!$A:$S,HSE!B$1+6,FALSE),Content_!$D$7=3,VLOOKUP(HSE!$A35,Translation!$A:$S,HSE!B$1+12,FALSE))</f>
        <v>Показатели чрезвычайных ситуаций</v>
      </c>
      <c r="C35" s="83" t="str" cm="1">
        <f t="array" ref="C35">_xlfn.IFS(Content_!$D$7=1,VLOOKUP(HSE!$A35,Translation!$A:$S,HSE!C$1,FALSE),Content_!$D$7=2,VLOOKUP(HSE!$A35,Translation!$A:$S,HSE!C$1+6,FALSE),Content_!$D$7=3,VLOOKUP(HSE!$A35,Translation!$A:$S,HSE!C$1+12,FALSE))</f>
        <v>Единица измерения</v>
      </c>
      <c r="D35" s="82">
        <v>2020</v>
      </c>
      <c r="E35" s="82">
        <v>2021</v>
      </c>
      <c r="F35" s="82">
        <v>2022</v>
      </c>
      <c r="G35" s="82">
        <v>2023</v>
      </c>
    </row>
    <row r="36" spans="1:7" ht="15.5">
      <c r="A36" s="266" t="s">
        <v>2032</v>
      </c>
      <c r="B36" s="283" t="str" cm="1">
        <f t="array" ref="B36">_xlfn.IFS(Content_!$D$7=1,VLOOKUP(HSE!$A36,Translation!$A:$S,HSE!B$1,FALSE),Content_!$D$7=2,VLOOKUP(HSE!$A36,Translation!$A:$S,HSE!B$1+6,FALSE),Content_!$D$7=3,VLOOKUP(HSE!$A36,Translation!$A:$S,HSE!B$1+12,FALSE))</f>
        <v>Количество пожаров</v>
      </c>
      <c r="C36" s="170" t="str" cm="1">
        <f t="array" ref="C36">_xlfn.IFS(Content_!$D$7=1,VLOOKUP(HSE!$A36,Translation!$A:$S,HSE!C$1,FALSE),Content_!$D$7=2,VLOOKUP(HSE!$A36,Translation!$A:$S,HSE!C$1+6,FALSE),Content_!$D$7=3,VLOOKUP(HSE!$A36,Translation!$A:$S,HSE!C$1+12,FALSE))</f>
        <v>ед.</v>
      </c>
      <c r="D36" s="145">
        <v>90</v>
      </c>
      <c r="E36" s="145">
        <v>103</v>
      </c>
      <c r="F36" s="145">
        <v>106</v>
      </c>
      <c r="G36" s="146">
        <v>93</v>
      </c>
    </row>
    <row r="37" spans="1:7" ht="15.5">
      <c r="A37" s="266" t="s">
        <v>2033</v>
      </c>
      <c r="B37" s="275" t="str" cm="1">
        <f t="array" ref="B37">_xlfn.IFS(Content_!$D$7=1,VLOOKUP(HSE!$A37,Translation!$A:$S,HSE!B$1,FALSE),Content_!$D$7=2,VLOOKUP(HSE!$A37,Translation!$A:$S,HSE!B$1+6,FALSE),Content_!$D$7=3,VLOOKUP(HSE!$A37,Translation!$A:$S,HSE!B$1+12,FALSE))</f>
        <v>Количество аварий</v>
      </c>
      <c r="C37" s="169" t="str" cm="1">
        <f t="array" ref="C37">_xlfn.IFS(Content_!$D$7=1,VLOOKUP(HSE!$A37,Translation!$A:$S,HSE!C$1,FALSE),Content_!$D$7=2,VLOOKUP(HSE!$A37,Translation!$A:$S,HSE!C$1+6,FALSE),Content_!$D$7=3,VLOOKUP(HSE!$A37,Translation!$A:$S,HSE!C$1+12,FALSE))</f>
        <v>ед.</v>
      </c>
      <c r="D37" s="128">
        <v>5</v>
      </c>
      <c r="E37" s="128">
        <v>13</v>
      </c>
      <c r="F37" s="128">
        <v>7</v>
      </c>
      <c r="G37" s="129" t="s">
        <v>141</v>
      </c>
    </row>
    <row r="38" spans="1:7" ht="15.5">
      <c r="A38" s="266" t="s">
        <v>2034</v>
      </c>
      <c r="B38" s="284" t="str" cm="1">
        <f t="array" ref="B38">_xlfn.IFS(Content_!$D$7=1,VLOOKUP(HSE!$A38,Translation!$A:$S,HSE!B$1,FALSE),Content_!$D$7=2,VLOOKUP(HSE!$A38,Translation!$A:$S,HSE!B$1+6,FALSE),Content_!$D$7=3,VLOOKUP(HSE!$A38,Translation!$A:$S,HSE!B$1+12,FALSE))</f>
        <v>Количество инцидентов*</v>
      </c>
      <c r="C38" s="171" t="str" cm="1">
        <f t="array" ref="C38">_xlfn.IFS(Content_!$D$7=1,VLOOKUP(HSE!$A38,Translation!$A:$S,HSE!C$1,FALSE),Content_!$D$7=2,VLOOKUP(HSE!$A38,Translation!$A:$S,HSE!C$1+6,FALSE),Content_!$D$7=3,VLOOKUP(HSE!$A38,Translation!$A:$S,HSE!C$1+12,FALSE))</f>
        <v>чел.</v>
      </c>
      <c r="D38" s="147">
        <v>327</v>
      </c>
      <c r="E38" s="147">
        <v>284</v>
      </c>
      <c r="F38" s="147">
        <v>334</v>
      </c>
      <c r="G38" s="148">
        <v>1013</v>
      </c>
    </row>
    <row r="39" spans="1:7" ht="15.5">
      <c r="A39" s="266" t="s">
        <v>2035</v>
      </c>
      <c r="B39" s="275"/>
      <c r="C39" s="169"/>
      <c r="D39" s="128"/>
      <c r="E39" s="128"/>
      <c r="F39" s="128"/>
      <c r="G39" s="246"/>
    </row>
    <row r="40" spans="1:7" ht="15.5">
      <c r="A40" s="266" t="s">
        <v>2036</v>
      </c>
      <c r="B40" s="868" t="str" cm="1">
        <f t="array" ref="B40">_xlfn.IFS(Content_!$D$7=1,VLOOKUP(HSE!$A40,Translation!$A:$S,HSE!B$1,FALSE),Content_!$D$7=2,VLOOKUP(HSE!$A40,Translation!$A:$S,HSE!B$1+6,FALSE),Content_!$D$7=3,VLOOKUP(HSE!$A40,Translation!$A:$S,HSE!B$1+12,FALSE))</f>
        <v>* Рост связан с пересмотром методики регистрации инцидентов.</v>
      </c>
      <c r="C40" s="868" cm="1">
        <f t="array" ref="C40">_xlfn.IFS(Content_!$D$7=1,VLOOKUP(HSE!$A40,Translation!$A:$S,HSE!C$1,FALSE),Content_!$D$7=2,VLOOKUP(HSE!$A40,Translation!$A:$S,HSE!C$1+6,FALSE),Content_!$D$7=3,VLOOKUP(HSE!$A40,Translation!$A:$S,HSE!C$1+12,FALSE))</f>
        <v>0</v>
      </c>
      <c r="D40" s="868" cm="1">
        <f t="array" ref="D40">_xlfn.IFS(Content_!$D$7=1,VLOOKUP(HSE!$A40,Translation!$A:$S,HSE!D$1,FALSE),Content_!$D$7=2,VLOOKUP(HSE!$A40,Translation!$A:$S,HSE!D$1+6,FALSE),Content_!$D$7=3,VLOOKUP(HSE!$A40,Translation!$A:$S,HSE!D$1+12,FALSE))</f>
        <v>0</v>
      </c>
      <c r="E40" s="868" cm="1">
        <f t="array" ref="E40">_xlfn.IFS(Content_!$D$7=1,VLOOKUP(HSE!$A40,Translation!$A:$S,HSE!E$1,FALSE),Content_!$D$7=2,VLOOKUP(HSE!$A40,Translation!$A:$S,HSE!E$1+6,FALSE),Content_!$D$7=3,VLOOKUP(HSE!$A40,Translation!$A:$S,HSE!E$1+12,FALSE))</f>
        <v>0</v>
      </c>
      <c r="F40" s="868" cm="1">
        <f t="array" ref="F40">_xlfn.IFS(Content_!$D$7=1,VLOOKUP(HSE!$A40,Translation!$A:$S,HSE!F$1,FALSE),Content_!$D$7=2,VLOOKUP(HSE!$A40,Translation!$A:$S,HSE!F$1+6,FALSE),Content_!$D$7=3,VLOOKUP(HSE!$A40,Translation!$A:$S,HSE!F$1+12,FALSE))</f>
        <v>0</v>
      </c>
      <c r="G40" s="868" cm="1">
        <f t="array" ref="G40">_xlfn.IFS(Content_!$D$7=1,VLOOKUP(HSE!$A40,Translation!$A:$S,HSE!G$1,FALSE),Content_!$D$7=2,VLOOKUP(HSE!$A40,Translation!$A:$S,HSE!G$1+6,FALSE),Content_!$D$7=3,VLOOKUP(HSE!$A40,Translation!$A:$S,HSE!G$1+12,FALSE))</f>
        <v>0</v>
      </c>
    </row>
    <row r="41" spans="1:7" ht="15.5">
      <c r="A41" s="266" t="s">
        <v>2037</v>
      </c>
      <c r="B41" s="107"/>
      <c r="C41" s="89"/>
      <c r="D41" s="21"/>
      <c r="E41" s="21"/>
      <c r="F41" s="21"/>
      <c r="G41" s="41"/>
    </row>
    <row r="42" spans="1:7" ht="15.5">
      <c r="A42" s="266" t="s">
        <v>2038</v>
      </c>
      <c r="B42" s="75" t="str" cm="1">
        <f t="array" ref="B42">_xlfn.IFS(Content_!$D$7=1,VLOOKUP(HSE!$A42,Translation!$A:$S,HSE!B$1,FALSE),Content_!$D$7=2,VLOOKUP(HSE!$A42,Translation!$A:$S,HSE!B$1+6,FALSE),Content_!$D$7=3,VLOOKUP(HSE!$A42,Translation!$A:$S,HSE!B$1+12,FALSE))</f>
        <v>Затраты на охрану труда и промышленную безопасность</v>
      </c>
      <c r="C42" s="83" t="str" cm="1">
        <f t="array" ref="C42">_xlfn.IFS(Content_!$D$7=1,VLOOKUP(HSE!$A42,Translation!$A:$S,HSE!C$1,FALSE),Content_!$D$7=2,VLOOKUP(HSE!$A42,Translation!$A:$S,HSE!C$1+6,FALSE),Content_!$D$7=3,VLOOKUP(HSE!$A42,Translation!$A:$S,HSE!C$1+12,FALSE))</f>
        <v>Единица измерения</v>
      </c>
      <c r="D42" s="82">
        <v>2020</v>
      </c>
      <c r="E42" s="82">
        <v>2021</v>
      </c>
      <c r="F42" s="82">
        <v>2022</v>
      </c>
      <c r="G42" s="82">
        <v>2023</v>
      </c>
    </row>
    <row r="43" spans="1:7" ht="46.5">
      <c r="A43" s="266" t="s">
        <v>2039</v>
      </c>
      <c r="B43" s="184" t="str" cm="1">
        <f t="array" ref="B43">_xlfn.IFS(Content_!$D$7=1,VLOOKUP(HSE!$A43,Translation!$A:$S,HSE!B$1,FALSE),Content_!$D$7=2,VLOOKUP(HSE!$A43,Translation!$A:$S,HSE!B$1+6,FALSE),Content_!$D$7=3,VLOOKUP(HSE!$A43,Translation!$A:$S,HSE!B$1+12,FALSE))</f>
        <v>Сумма затраченных денежных средств для обеспечения требований в области производственной безопасности, в том числе по направлениям:</v>
      </c>
      <c r="C43" s="156" t="str" cm="1">
        <f t="array" ref="C43">_xlfn.IFS(Content_!$D$7=1,VLOOKUP(HSE!$A43,Translation!$A:$S,HSE!C$1,FALSE),Content_!$D$7=2,VLOOKUP(HSE!$A43,Translation!$A:$S,HSE!C$1+6,FALSE),Content_!$D$7=3,VLOOKUP(HSE!$A43,Translation!$A:$S,HSE!C$1+12,FALSE))</f>
        <v>млрд тенге</v>
      </c>
      <c r="D43" s="149">
        <v>122.40</v>
      </c>
      <c r="E43" s="149">
        <v>99.80</v>
      </c>
      <c r="F43" s="149">
        <v>124.96865138348</v>
      </c>
      <c r="G43" s="150">
        <v>108.74848472422</v>
      </c>
    </row>
    <row r="44" spans="1:7" ht="15.5">
      <c r="A44" s="266" t="s">
        <v>2040</v>
      </c>
      <c r="B44" s="285" t="str" cm="1">
        <f t="array" ref="B44">_xlfn.IFS(Content_!$D$7=1,VLOOKUP(HSE!$A44,Translation!$A:$S,HSE!B$1,FALSE),Content_!$D$7=2,VLOOKUP(HSE!$A44,Translation!$A:$S,HSE!B$1+6,FALSE),Content_!$D$7=3,VLOOKUP(HSE!$A44,Translation!$A:$S,HSE!B$1+12,FALSE))</f>
        <v>Охрана труда</v>
      </c>
      <c r="C44" s="172" t="str" cm="1">
        <f t="array" ref="C44">_xlfn.IFS(Content_!$D$7=1,VLOOKUP(HSE!$A44,Translation!$A:$S,HSE!C$1,FALSE),Content_!$D$7=2,VLOOKUP(HSE!$A44,Translation!$A:$S,HSE!C$1+6,FALSE),Content_!$D$7=3,VLOOKUP(HSE!$A44,Translation!$A:$S,HSE!C$1+12,FALSE))</f>
        <v>млрд тенге</v>
      </c>
      <c r="D44" s="112">
        <v>19.90</v>
      </c>
      <c r="E44" s="112">
        <v>22.50</v>
      </c>
      <c r="F44" s="112">
        <v>24.561075045699997</v>
      </c>
      <c r="G44" s="151">
        <v>31.685673781519995</v>
      </c>
    </row>
    <row r="45" spans="1:7" ht="15.5">
      <c r="A45" s="266" t="s">
        <v>2041</v>
      </c>
      <c r="B45" s="285" t="str" cm="1">
        <f t="array" ref="B45">_xlfn.IFS(Content_!$D$7=1,VLOOKUP(HSE!$A45,Translation!$A:$S,HSE!B$1,FALSE),Content_!$D$7=2,VLOOKUP(HSE!$A45,Translation!$A:$S,HSE!B$1+6,FALSE),Content_!$D$7=3,VLOOKUP(HSE!$A45,Translation!$A:$S,HSE!B$1+12,FALSE))</f>
        <v xml:space="preserve">Пожарная безопасность </v>
      </c>
      <c r="C45" s="172" t="str" cm="1">
        <f t="array" ref="C45">_xlfn.IFS(Content_!$D$7=1,VLOOKUP(HSE!$A45,Translation!$A:$S,HSE!C$1,FALSE),Content_!$D$7=2,VLOOKUP(HSE!$A45,Translation!$A:$S,HSE!C$1+6,FALSE),Content_!$D$7=3,VLOOKUP(HSE!$A45,Translation!$A:$S,HSE!C$1+12,FALSE))</f>
        <v>млрд тенге</v>
      </c>
      <c r="D45" s="112">
        <v>8.60</v>
      </c>
      <c r="E45" s="112">
        <v>10.2</v>
      </c>
      <c r="F45" s="112">
        <v>14.5599275296</v>
      </c>
      <c r="G45" s="151">
        <v>14.122579866060002</v>
      </c>
    </row>
    <row r="46" spans="1:7" ht="15.5">
      <c r="A46" s="266" t="s">
        <v>2042</v>
      </c>
      <c r="B46" s="285" t="str" cm="1">
        <f t="array" ref="B46">_xlfn.IFS(Content_!$D$7=1,VLOOKUP(HSE!$A46,Translation!$A:$S,HSE!B$1,FALSE),Content_!$D$7=2,VLOOKUP(HSE!$A46,Translation!$A:$S,HSE!B$1+6,FALSE),Content_!$D$7=3,VLOOKUP(HSE!$A46,Translation!$A:$S,HSE!B$1+12,FALSE))</f>
        <v>Промышленная безопасность</v>
      </c>
      <c r="C46" s="172" t="str" cm="1">
        <f t="array" ref="C46">_xlfn.IFS(Content_!$D$7=1,VLOOKUP(HSE!$A46,Translation!$A:$S,HSE!C$1,FALSE),Content_!$D$7=2,VLOOKUP(HSE!$A46,Translation!$A:$S,HSE!C$1+6,FALSE),Content_!$D$7=3,VLOOKUP(HSE!$A46,Translation!$A:$S,HSE!C$1+12,FALSE))</f>
        <v>млрд тенге</v>
      </c>
      <c r="D46" s="112">
        <v>88.40</v>
      </c>
      <c r="E46" s="112">
        <v>60.80</v>
      </c>
      <c r="F46" s="112">
        <v>81.0888845353</v>
      </c>
      <c r="G46" s="151">
        <v>52.9471691669</v>
      </c>
    </row>
    <row r="47" spans="1:7" ht="15.5">
      <c r="A47" s="266" t="s">
        <v>2043</v>
      </c>
      <c r="B47" s="285" t="str" cm="1">
        <f t="array" ref="B47">_xlfn.IFS(Content_!$D$7=1,VLOOKUP(HSE!$A47,Translation!$A:$S,HSE!B$1,FALSE),Content_!$D$7=2,VLOOKUP(HSE!$A47,Translation!$A:$S,HSE!B$1+6,FALSE),Content_!$D$7=3,VLOOKUP(HSE!$A47,Translation!$A:$S,HSE!B$1+12,FALSE))</f>
        <v>Обучение</v>
      </c>
      <c r="C47" s="172" t="str" cm="1">
        <f t="array" ref="C47">_xlfn.IFS(Content_!$D$7=1,VLOOKUP(HSE!$A47,Translation!$A:$S,HSE!C$1,FALSE),Content_!$D$7=2,VLOOKUP(HSE!$A47,Translation!$A:$S,HSE!C$1+6,FALSE),Content_!$D$7=3,VLOOKUP(HSE!$A47,Translation!$A:$S,HSE!C$1+12,FALSE))</f>
        <v>млрд тенге</v>
      </c>
      <c r="D47" s="112">
        <v>1.90</v>
      </c>
      <c r="E47" s="112">
        <v>2.40</v>
      </c>
      <c r="F47" s="112">
        <v>1.81854176778</v>
      </c>
      <c r="G47" s="151">
        <v>2.07472259358</v>
      </c>
    </row>
    <row r="48" spans="1:7" ht="15.5">
      <c r="A48" s="266" t="s">
        <v>2044</v>
      </c>
      <c r="B48" s="284" t="str" cm="1">
        <f t="array" ref="B48">_xlfn.IFS(Content_!$D$7=1,VLOOKUP(HSE!$A48,Translation!$A:$S,HSE!B$1,FALSE),Content_!$D$7=2,VLOOKUP(HSE!$A48,Translation!$A:$S,HSE!B$1+6,FALSE),Content_!$D$7=3,VLOOKUP(HSE!$A48,Translation!$A:$S,HSE!B$1+12,FALSE))</f>
        <v>Другое</v>
      </c>
      <c r="C48" s="168" t="str" cm="1">
        <f t="array" ref="C48">_xlfn.IFS(Content_!$D$7=1,VLOOKUP(HSE!$A48,Translation!$A:$S,HSE!C$1,FALSE),Content_!$D$7=2,VLOOKUP(HSE!$A48,Translation!$A:$S,HSE!C$1+6,FALSE),Content_!$D$7=3,VLOOKUP(HSE!$A48,Translation!$A:$S,HSE!C$1+12,FALSE))</f>
        <v>млрд тенге</v>
      </c>
      <c r="D48" s="152">
        <v>3.30</v>
      </c>
      <c r="E48" s="152">
        <v>3.60</v>
      </c>
      <c r="F48" s="152">
        <v>2.9402225051</v>
      </c>
      <c r="G48" s="153">
        <v>7.91833931616</v>
      </c>
    </row>
  </sheetData>
  <sheetProtection algorithmName="SHA-512" hashValue="pSHg7NW9L+3/S2gVrkbxweJ/NNZdOjJjgicqViggQ34tWHbmzFSS8QBdYgkZFO8RR4Fw06vNSzdZfqH1rXzuqA==" saltValue="SETQ4f0rkwQJiVYHLFeG7Q==" spinCount="100000" sheet="1" objects="1" scenarios="1"/>
  <mergeCells count="3">
    <mergeCell ref="B24:G24"/>
    <mergeCell ref="B40:G40"/>
    <mergeCell ref="B5:H5"/>
  </mergeCells>
  <hyperlinks>
    <hyperlink ref="B3" display="Content!A1"/>
  </hyperlinks>
  <pageMargins left="0.7" right="0.7" top="0.75" bottom="0.75" header="0.3" footer="0.3"/>
  <pageSetup orientation="portrait" paperSize="9" scale="75" r:id="rId2"/>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89855D1-F072-40D8-97F3-B8C88CD5F5C3}">
  <sheetPr codeName="Sheet19"/>
  <dimension ref="A1:G8"/>
  <sheetViews>
    <sheetView showGridLines="0" zoomScale="75" zoomScaleNormal="75" workbookViewId="0" topLeftCell="A1">
      <selection pane="topLeft" activeCell="C15" sqref="C15"/>
    </sheetView>
  </sheetViews>
  <sheetFormatPr defaultColWidth="8.724285714285713" defaultRowHeight="15.5"/>
  <cols>
    <col min="1" max="1" width="4.428571428571429" style="270" customWidth="1"/>
    <col min="2" max="2" width="75.57142857142857" style="8" customWidth="1"/>
    <col min="3" max="3" width="28.571428571428573" style="8" customWidth="1"/>
    <col min="4" max="7" width="25.571428571428573" style="8" customWidth="1"/>
    <col min="8" max="8" width="8.714285714285714" style="8" bestFit="1"/>
    <col min="9" max="9" width="8.714285714285714" style="8" bestFit="1" customWidth="1"/>
    <col min="10" max="16384" width="8.714285714285714" style="8"/>
  </cols>
  <sheetData>
    <row r="1" spans="1:7" s="270" customFormat="1" ht="15.5">
      <c r="A1" s="271">
        <v>1</v>
      </c>
      <c r="B1" s="286">
        <v>2</v>
      </c>
      <c r="C1" s="286">
        <v>3</v>
      </c>
      <c r="D1" s="271">
        <v>4</v>
      </c>
      <c r="E1" s="286">
        <v>5</v>
      </c>
      <c r="F1" s="271">
        <v>6</v>
      </c>
      <c r="G1" s="286">
        <v>7</v>
      </c>
    </row>
    <row r="2" ht="61.5" customHeight="1"/>
    <row r="3" spans="1:7" ht="18.5">
      <c r="A3" s="266" t="s">
        <v>2064</v>
      </c>
      <c r="B3" s="329" t="str" cm="1">
        <f t="array" ref="B3">_xlfn.IFS(Content_!$D$7=1,VLOOKUP('Local communities'!$A3,Translation!$A:$S,'Local communities'!B$1,FALSE),Content_!$D$7=2,VLOOKUP('Local communities'!$A3,Translation!$A:$S,'Local communities'!B$1+6,FALSE),Content_!$D$7=3,VLOOKUP('Local communities'!$A3,Translation!$A:$S,'Local communities'!B$1+12,FALSE))</f>
        <v>Местные сообщества</v>
      </c>
      <c r="C3" s="5"/>
      <c r="D3" s="10"/>
      <c r="E3" s="10"/>
      <c r="F3" s="10"/>
      <c r="G3" s="10"/>
    </row>
    <row r="4" spans="1:7" ht="9.5" customHeight="1">
      <c r="A4" s="266" t="s">
        <v>2065</v>
      </c>
      <c r="B4" s="11"/>
      <c r="C4" s="11"/>
      <c r="D4" s="10"/>
      <c r="E4" s="10"/>
      <c r="F4" s="10"/>
      <c r="G4" s="10"/>
    </row>
    <row r="5" spans="1:7" ht="55" customHeight="1">
      <c r="A5" s="266" t="s">
        <v>2066</v>
      </c>
      <c r="B5" s="866" t="str" cm="1">
        <f t="array" ref="B5">_xlfn.IFS(Content_!$D$7=1,VLOOKUP('Local communities'!$A5,Translation!$A:$S,'Local communities'!B$1,FALSE),Content_!$D$7=2,VLOOKUP('Local communities'!$A5,Translation!$A:$S,'Local communities'!B$1+6,FALSE),Content_!$D$7=3,VLOOKUP('Local communities'!$A5,Translation!$A:$S,'Local communities'!B$1+12,FALSE))</f>
        <v xml:space="preserve">Мы обеспечиваем доступ всех заинтересованных сторон к проектам оценки воздействия на окружающую среду, приём и регистрацию замечаний и предложений. С целью ознакомления населения с запланированными мероприятиями материалы размещаются на веб-сайтах местных органов власти и в средствах массовой информации. При проведении оценки воздействия на окружающую среду проводятся общественные слушания, где рассматривается воздействие на водные объекты в том числе, и учитываются мнения всех заинтересованных сторон. </v>
      </c>
      <c r="C5" s="866" cm="1">
        <f t="array" ref="C5">_xlfn.IFS(Content_!$D$7=1,VLOOKUP('Local communities'!$A5,Translation!$A:$S,'Local communities'!C$1,FALSE),Content_!$D$7=2,VLOOKUP('Local communities'!$A5,Translation!$A:$S,'Local communities'!C$1+6,FALSE),Content_!$D$7=3,VLOOKUP('Local communities'!$A5,Translation!$A:$S,'Local communities'!C$1+12,FALSE))</f>
        <v>0</v>
      </c>
      <c r="D5" s="866" cm="1">
        <f t="array" ref="D5">_xlfn.IFS(Content_!$D$7=1,VLOOKUP('Local communities'!$A5,Translation!$A:$S,'Local communities'!D$1,FALSE),Content_!$D$7=2,VLOOKUP('Local communities'!$A5,Translation!$A:$S,'Local communities'!D$1+6,FALSE),Content_!$D$7=3,VLOOKUP('Local communities'!$A5,Translation!$A:$S,'Local communities'!D$1+12,FALSE))</f>
        <v>0</v>
      </c>
      <c r="E5" s="866" cm="1">
        <f t="array" ref="E5">_xlfn.IFS(Content_!$D$7=1,VLOOKUP('Local communities'!$A5,Translation!$A:$S,'Local communities'!E$1,FALSE),Content_!$D$7=2,VLOOKUP('Local communities'!$A5,Translation!$A:$S,'Local communities'!E$1+6,FALSE),Content_!$D$7=3,VLOOKUP('Local communities'!$A5,Translation!$A:$S,'Local communities'!E$1+12,FALSE))</f>
        <v>0</v>
      </c>
      <c r="F5" s="866" cm="1">
        <f t="array" ref="F5">_xlfn.IFS(Content_!$D$7=1,VLOOKUP('Local communities'!$A5,Translation!$A:$S,'Local communities'!F$1,FALSE),Content_!$D$7=2,VLOOKUP('Local communities'!$A5,Translation!$A:$S,'Local communities'!F$1+6,FALSE),Content_!$D$7=3,VLOOKUP('Local communities'!$A5,Translation!$A:$S,'Local communities'!F$1+12,FALSE))</f>
        <v>0</v>
      </c>
      <c r="G5" s="866" cm="1">
        <f t="array" ref="G5">_xlfn.IFS(Content_!$D$7=1,VLOOKUP('Local communities'!$A5,Translation!$A:$S,'Local communities'!G$1,FALSE),Content_!$D$7=2,VLOOKUP('Local communities'!$A5,Translation!$A:$S,'Local communities'!G$1+6,FALSE),Content_!$D$7=3,VLOOKUP('Local communities'!$A5,Translation!$A:$S,'Local communities'!G$1+12,FALSE))</f>
        <v>0</v>
      </c>
    </row>
    <row r="6" spans="2:7" ht="15.5">
      <c r="B6" s="80"/>
      <c r="C6" s="80"/>
      <c r="D6" s="80"/>
      <c r="E6" s="80"/>
      <c r="F6" s="80"/>
      <c r="G6" s="80"/>
    </row>
    <row r="7" spans="1:7" s="12" customFormat="1" ht="15.5">
      <c r="A7" s="266" t="s">
        <v>2067</v>
      </c>
      <c r="B7" s="26" t="str" cm="1">
        <f t="array" ref="B7">_xlfn.IFS(Content_!$D$7=1,VLOOKUP('Local communities'!$A7,Translation!$A:$S,'Local communities'!B$1,FALSE),Content_!$D$7=2,VLOOKUP('Local communities'!$A7,Translation!$A:$S,'Local communities'!B$1+6,FALSE),Content_!$D$7=3,VLOOKUP('Local communities'!$A7,Translation!$A:$S,'Local communities'!B$1+12,FALSE))</f>
        <v>GRI 413-1</v>
      </c>
      <c r="C7" s="84" t="str" cm="1">
        <f t="array" ref="C7">_xlfn.IFS(Content_!$D$7=1,VLOOKUP('Local communities'!$A7,Translation!$A:$S,'Local communities'!C$1,FALSE),Content_!$D$7=2,VLOOKUP('Local communities'!$A7,Translation!$A:$S,'Local communities'!C$1+6,FALSE),Content_!$D$7=3,VLOOKUP('Local communities'!$A7,Translation!$A:$S,'Local communities'!C$1+12,FALSE))</f>
        <v>Единица измерения</v>
      </c>
      <c r="D7" s="84">
        <v>2020</v>
      </c>
      <c r="E7" s="84">
        <v>2020</v>
      </c>
      <c r="F7" s="83">
        <v>2022</v>
      </c>
      <c r="G7" s="83">
        <v>2023</v>
      </c>
    </row>
    <row r="8" spans="1:7" ht="46.5">
      <c r="A8" s="266" t="s">
        <v>2068</v>
      </c>
      <c r="B8" s="27" t="str" cm="1">
        <f t="array" ref="B8">_xlfn.IFS(Content_!$D$7=1,VLOOKUP('Local communities'!$A8,Translation!$A:$S,'Local communities'!B$1,FALSE),Content_!$D$7=2,VLOOKUP('Local communities'!$A8,Translation!$A:$S,'Local communities'!B$1+6,FALSE),Content_!$D$7=3,VLOOKUP('Local communities'!$A8,Translation!$A:$S,'Local communities'!B$1+12,FALSE))</f>
        <v>Процент дочерних зависимых организаций, в которых реализовано вовлечение местных сообществ, оценка воздействия и/или программы развития местных сообществ</v>
      </c>
      <c r="C8" s="173" t="str" cm="1">
        <f t="array" ref="C8">_xlfn.IFS(Content_!$D$7=1,VLOOKUP('Local communities'!$A8,Translation!$A:$S,'Local communities'!C$1,FALSE),Content_!$D$7=2,VLOOKUP('Local communities'!$A8,Translation!$A:$S,'Local communities'!C$1+6,FALSE),Content_!$D$7=3,VLOOKUP('Local communities'!$A8,Translation!$A:$S,'Local communities'!C$1+12,FALSE))</f>
        <v>%</v>
      </c>
      <c r="D8" s="174">
        <v>20.074349442379184</v>
      </c>
      <c r="E8" s="174">
        <v>21.991701244813278</v>
      </c>
      <c r="F8" s="174">
        <v>22.268907563025213</v>
      </c>
      <c r="G8" s="175">
        <v>24.18032786885246</v>
      </c>
    </row>
    <row r="10" ht="20.5" customHeight="1"/>
    <row r="11" ht="20.5" customHeight="1"/>
    <row r="12" ht="20.5" customHeight="1"/>
    <row r="13" ht="20.5" customHeight="1"/>
    <row r="14" ht="20.5" customHeight="1"/>
    <row r="15" ht="20.5" customHeight="1"/>
    <row r="16" ht="20.5" customHeight="1"/>
    <row r="17" ht="20.5" customHeight="1"/>
    <row r="18" ht="20.5" customHeight="1"/>
    <row r="19" ht="20.5" customHeight="1"/>
    <row r="20" ht="20.5" customHeight="1"/>
    <row r="21" ht="20.5" customHeight="1"/>
    <row r="22" ht="20.5" customHeight="1"/>
    <row r="23" ht="20.5" customHeight="1"/>
    <row r="24" ht="20.5" customHeight="1"/>
    <row r="25" ht="20.5" customHeight="1"/>
    <row r="27" ht="20.5" customHeight="1"/>
    <row r="28" ht="20.5" customHeight="1"/>
    <row r="29" ht="20.5" customHeight="1"/>
    <row r="30" ht="20.5" customHeight="1"/>
    <row r="31" ht="20.5" customHeight="1"/>
    <row r="32" ht="20.5" customHeight="1"/>
    <row r="33" ht="20.5" customHeight="1"/>
    <row r="34" ht="20.5" customHeight="1"/>
    <row r="35" ht="20.5" customHeight="1"/>
    <row r="36" ht="20.5" customHeight="1"/>
    <row r="37" ht="20.5" customHeight="1"/>
    <row r="38" ht="20.5" customHeight="1"/>
    <row r="39" ht="20.5" customHeight="1"/>
    <row r="40" ht="20.5" customHeight="1"/>
    <row r="41" ht="20.5" customHeight="1"/>
    <row r="42" ht="20.5" customHeight="1"/>
    <row r="43" ht="20.5" customHeight="1"/>
    <row r="44" ht="20.5" customHeight="1"/>
    <row r="45" ht="20.5" customHeight="1"/>
    <row r="46" ht="20.5" customHeight="1"/>
    <row r="47" ht="20.5" customHeight="1"/>
    <row r="48" ht="20.5" customHeight="1"/>
    <row r="49" ht="20.5" customHeight="1"/>
    <row r="50" ht="20.5" customHeight="1"/>
    <row r="51" ht="20.5" customHeight="1"/>
    <row r="52" ht="20.5" customHeight="1"/>
    <row r="53" ht="20.5" customHeight="1"/>
    <row r="54" ht="20.5" customHeight="1"/>
    <row r="55" ht="20.5" customHeight="1"/>
    <row r="56" ht="20.5" customHeight="1"/>
    <row r="57" ht="20.5" customHeight="1"/>
    <row r="58" ht="20.5" customHeight="1"/>
    <row r="59" ht="20.5" customHeight="1"/>
    <row r="60" ht="20.5" customHeight="1"/>
    <row r="61" ht="20.5" customHeight="1"/>
    <row r="62" ht="20.5" customHeight="1"/>
    <row r="63" ht="20.5" customHeight="1"/>
    <row r="64" ht="20.5" customHeight="1"/>
    <row r="65" ht="20.5" customHeight="1"/>
    <row r="66" ht="20.5" customHeight="1"/>
    <row r="67" ht="20.5" customHeight="1"/>
    <row r="68" ht="20.5" customHeight="1"/>
    <row r="69" ht="20.5" customHeight="1"/>
    <row r="70" ht="20.5" customHeight="1"/>
    <row r="71" ht="20.5" customHeight="1"/>
    <row r="72" ht="20.5" customHeight="1"/>
  </sheetData>
  <sheetProtection algorithmName="SHA-512" hashValue="HJavVbCvbKI+hnrYpw5okV8s3aSMfOTQXLroolAH39qRCUA5rCaMBXMx2tH/HoGoK0OX3nYb9bWV2L31/T5cPg==" saltValue="v1oM4Xcwkl9isYg56QrIZQ==" spinCount="100000" sheet="1" objects="1" scenarios="1"/>
  <mergeCells count="1">
    <mergeCell ref="B5:G5"/>
  </mergeCells>
  <hyperlinks>
    <hyperlink ref="B3" display="Content!A1"/>
  </hyperlinks>
  <pageMargins left="0.7" right="0.7" top="0.75" bottom="0.75" header="0.3" footer="0.3"/>
  <pageSetup orientation="portrait" paperSize="9" r:id="rId2"/>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C924F95-0711-4FC2-A23F-622EFCEC8855}">
  <sheetPr codeName="Sheet20">
    <tabColor rgb="FF002060"/>
  </sheetPr>
  <dimension ref="A1"/>
  <sheetViews>
    <sheetView zoomScale="75" zoomScaleNormal="75" workbookViewId="0" topLeftCell="A1">
      <selection pane="topLeft" activeCell="D7" sqref="D7"/>
    </sheetView>
  </sheetViews>
  <sheetFormatPr defaultRowHeight="14.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A28FB6E-A20C-479A-9E07-3181738ECE5F}">
  <sheetPr codeName="Sheet21"/>
  <dimension ref="A1:I26"/>
  <sheetViews>
    <sheetView showGridLines="0" zoomScale="75" zoomScaleNormal="75" workbookViewId="0" topLeftCell="A1">
      <selection pane="topLeft" activeCell="D7" sqref="D7"/>
    </sheetView>
  </sheetViews>
  <sheetFormatPr defaultRowHeight="14.5"/>
  <cols>
    <col min="1" max="1" width="6.714285714285714" style="264" customWidth="1"/>
    <col min="2" max="2" width="75.57142857142857" customWidth="1"/>
    <col min="3" max="3" width="28.571428571428573" style="179" customWidth="1"/>
    <col min="4" max="7" width="25.571428571428573" style="179" customWidth="1"/>
    <col min="8" max="8" width="15.428571428571429" customWidth="1"/>
    <col min="9" max="9" width="10.857142857142858" customWidth="1"/>
  </cols>
  <sheetData>
    <row r="1" spans="1:7" s="264" customFormat="1" ht="71" customHeight="1">
      <c r="A1" s="308">
        <v>1</v>
      </c>
      <c r="B1" s="308">
        <v>2</v>
      </c>
      <c r="C1" s="308">
        <v>3</v>
      </c>
      <c r="D1" s="308">
        <v>4</v>
      </c>
      <c r="E1" s="308">
        <v>5</v>
      </c>
      <c r="F1" s="308">
        <v>6</v>
      </c>
      <c r="G1" s="308">
        <v>7</v>
      </c>
    </row>
    <row r="2" spans="1:9" ht="18.5">
      <c r="A2" s="266" t="s">
        <v>2081</v>
      </c>
      <c r="B2" s="332" t="str" cm="1">
        <f t="array" ref="B2">_xlfn.IFS(Content_!$D$7=1,VLOOKUP('Corporate governance'!$A2,Translation!$A:$S,'Corporate governance'!B$1,FALSE),Content_!$D$7=2,VLOOKUP('Corporate governance'!$A2,Translation!$A:$S,'Corporate governance'!B$1+6,FALSE),Content_!$D$7=3,VLOOKUP('Corporate governance'!$A2,Translation!$A:$S,'Corporate governance'!B$1+12,FALSE))</f>
        <v>Корпоративное управление</v>
      </c>
      <c r="C2" s="140"/>
      <c r="D2" s="96"/>
      <c r="E2" s="96"/>
      <c r="F2" s="96"/>
      <c r="G2" s="96"/>
      <c r="H2" s="8"/>
      <c r="I2" s="8"/>
    </row>
    <row r="3" spans="2:9" ht="15.5">
      <c r="B3" s="8"/>
      <c r="C3" s="96"/>
      <c r="D3" s="96"/>
      <c r="E3" s="96"/>
      <c r="F3" s="96"/>
      <c r="G3" s="96"/>
      <c r="H3" s="8"/>
      <c r="I3" s="8"/>
    </row>
    <row r="4" spans="1:8" ht="15.5">
      <c r="A4" s="266" t="s">
        <v>2102</v>
      </c>
      <c r="B4" s="287" t="str" cm="1">
        <f t="array" ref="B4">_xlfn.IFS(Content_!$D$7=1,VLOOKUP('Corporate governance'!$A4,Translation!$A:$S,'Corporate governance'!B$1,FALSE),Content_!$D$7=2,VLOOKUP('Corporate governance'!$A4,Translation!$A:$S,'Corporate governance'!B$1+6,FALSE),Content_!$D$7=3,VLOOKUP('Corporate governance'!$A4,Translation!$A:$S,'Corporate governance'!B$1+12,FALSE))</f>
        <v>GRI 2-9</v>
      </c>
      <c r="C4" s="205" t="str" cm="1">
        <f t="array" ref="C4">_xlfn.IFS(Content_!$D$7=1,VLOOKUP('Corporate governance'!$A4,Translation!$A:$S,'Corporate governance'!C$1,FALSE),Content_!$D$7=2,VLOOKUP('Corporate governance'!$A4,Translation!$A:$S,'Corporate governance'!C$1+6,FALSE),Content_!$D$7=3,VLOOKUP('Corporate governance'!$A4,Translation!$A:$S,'Corporate governance'!C$1+12,FALSE))</f>
        <v>Единица измерения</v>
      </c>
      <c r="D4" s="84">
        <v>2020</v>
      </c>
      <c r="E4" s="84">
        <v>2021</v>
      </c>
      <c r="F4" s="83">
        <v>2022</v>
      </c>
      <c r="G4" s="83">
        <v>2023</v>
      </c>
      <c r="H4" s="13"/>
    </row>
    <row r="5" spans="1:8" ht="15.5">
      <c r="A5" s="266" t="s">
        <v>2103</v>
      </c>
      <c r="B5" s="288" t="str" cm="1">
        <f t="array" ref="B5">_xlfn.IFS(Content_!$D$7=1,VLOOKUP('Corporate governance'!$A5,Translation!$A:$S,'Corporate governance'!B$1,FALSE),Content_!$D$7=2,VLOOKUP('Corporate governance'!$A5,Translation!$A:$S,'Corporate governance'!B$1+6,FALSE),Content_!$D$7=3,VLOOKUP('Corporate governance'!$A5,Translation!$A:$S,'Corporate governance'!B$1+12,FALSE))</f>
        <v>Совет директоров Фонда</v>
      </c>
      <c r="C5" s="289"/>
      <c r="D5" s="237"/>
      <c r="E5" s="237"/>
      <c r="F5" s="237"/>
      <c r="G5" s="237"/>
      <c r="H5" s="13"/>
    </row>
    <row r="6" spans="1:8" s="181" customFormat="1" ht="28">
      <c r="A6" s="266" t="s">
        <v>2104</v>
      </c>
      <c r="B6" s="290" t="str" cm="1">
        <f t="array" ref="B6">_xlfn.IFS(Content_!$D$7=1,VLOOKUP('Corporate governance'!$A6,Translation!$A:$S,'Corporate governance'!B$1,FALSE),Content_!$D$7=2,VLOOKUP('Corporate governance'!$A6,Translation!$A:$S,'Corporate governance'!B$1+6,FALSE),Content_!$D$7=3,VLOOKUP('Corporate governance'!$A6,Translation!$A:$S,'Corporate governance'!B$1+12,FALSE))</f>
        <v xml:space="preserve">Председатель Совета директоров </v>
      </c>
      <c r="C6" s="114"/>
      <c r="D6" s="76" t="str" cm="1">
        <f t="array" ref="D6">_xlfn.IFS(Content_!$D$7=1,VLOOKUP('Corporate governance'!$A6,Translation!$A:$S,'Corporate governance'!D$1,FALSE),Content_!$D$7=2,VLOOKUP('Corporate governance'!$A6,Translation!$A:$S,'Corporate governance'!D$1+6,FALSE),Content_!$D$7=3,VLOOKUP('Corporate governance'!$A6,Translation!$A:$S,'Corporate governance'!D$1+12,FALSE))</f>
        <v>Джон Дудас</v>
      </c>
      <c r="E6" s="76" t="str" cm="1">
        <f t="array" ref="E6">_xlfn.IFS(Content_!$D$7=1,VLOOKUP('Corporate governance'!$A6,Translation!$A:$S,'Corporate governance'!E$1,FALSE),Content_!$D$7=2,VLOOKUP('Corporate governance'!$A6,Translation!$A:$S,'Corporate governance'!E$1+6,FALSE),Content_!$D$7=3,VLOOKUP('Corporate governance'!$A6,Translation!$A:$S,'Corporate governance'!E$1+12,FALSE))</f>
        <v>Джон Дудас</v>
      </c>
      <c r="F6" s="76" t="str" cm="1">
        <f t="array" ref="F6">_xlfn.IFS(Content_!$D$7=1,VLOOKUP('Corporate governance'!$A6,Translation!$A:$S,'Corporate governance'!F$1,FALSE),Content_!$D$7=2,VLOOKUP('Corporate governance'!$A6,Translation!$A:$S,'Corporate governance'!F$1+6,FALSE),Content_!$D$7=3,VLOOKUP('Corporate governance'!$A6,Translation!$A:$S,'Corporate governance'!F$1+12,FALSE))</f>
        <v>Джон Дудас</v>
      </c>
      <c r="G6" s="328" t="str" cm="1">
        <f t="array" ref="G6">_xlfn.IFS(Content_!$D$7=1,VLOOKUP('Corporate governance'!$A6,Translation!$A:$S,'Corporate governance'!G$1,FALSE),Content_!$D$7=2,VLOOKUP('Corporate governance'!$A6,Translation!$A:$S,'Corporate governance'!G$1+6,FALSE),Content_!$D$7=3,VLOOKUP('Corporate governance'!$A6,Translation!$A:$S,'Corporate governance'!G$1+12,FALSE))</f>
        <v>Смаилов Алихан Асханович</v>
      </c>
      <c r="H6" s="180"/>
    </row>
    <row r="7" spans="1:8" s="181" customFormat="1" ht="14.5">
      <c r="A7" s="266" t="s">
        <v>2105</v>
      </c>
      <c r="B7" s="250" t="str" cm="1">
        <f t="array" ref="B7">_xlfn.IFS(Content_!$D$7=1,VLOOKUP('Corporate governance'!$A7,Translation!$A:$S,'Corporate governance'!B$1,FALSE),Content_!$D$7=2,VLOOKUP('Corporate governance'!$A7,Translation!$A:$S,'Corporate governance'!B$1+6,FALSE),Content_!$D$7=3,VLOOKUP('Corporate governance'!$A7,Translation!$A:$S,'Corporate governance'!B$1+12,FALSE))</f>
        <v>Независимые директора в Совете директоров</v>
      </c>
      <c r="C7" s="134" t="str" cm="1">
        <f t="array" ref="C7">_xlfn.IFS(Content_!$D$7=1,VLOOKUP('Corporate governance'!$A7,Translation!$A:$S,'Corporate governance'!C$1,FALSE),Content_!$D$7=2,VLOOKUP('Corporate governance'!$A7,Translation!$A:$S,'Corporate governance'!C$1+6,FALSE),Content_!$D$7=3,VLOOKUP('Corporate governance'!$A7,Translation!$A:$S,'Corporate governance'!C$1+12,FALSE))</f>
        <v>чел.</v>
      </c>
      <c r="D7" s="77">
        <v>4</v>
      </c>
      <c r="E7" s="77">
        <v>4</v>
      </c>
      <c r="F7" s="77">
        <v>3</v>
      </c>
      <c r="G7" s="163">
        <v>3</v>
      </c>
      <c r="H7" s="180"/>
    </row>
    <row r="8" spans="1:8" s="181" customFormat="1" ht="14.5">
      <c r="A8" s="266" t="s">
        <v>2106</v>
      </c>
      <c r="B8" s="250" t="str" cm="1">
        <f t="array" ref="B8">_xlfn.IFS(Content_!$D$7=1,VLOOKUP('Corporate governance'!$A8,Translation!$A:$S,'Corporate governance'!B$1,FALSE),Content_!$D$7=2,VLOOKUP('Corporate governance'!$A8,Translation!$A:$S,'Corporate governance'!B$1+6,FALSE),Content_!$D$7=3,VLOOKUP('Corporate governance'!$A8,Translation!$A:$S,'Corporate governance'!B$1+12,FALSE))</f>
        <v>Доля независимых членов в Совете директоров</v>
      </c>
      <c r="C8" s="134" t="str" cm="1">
        <f t="array" ref="C8">_xlfn.IFS(Content_!$D$7=1,VLOOKUP('Corporate governance'!$A8,Translation!$A:$S,'Corporate governance'!C$1,FALSE),Content_!$D$7=2,VLOOKUP('Corporate governance'!$A8,Translation!$A:$S,'Corporate governance'!C$1+6,FALSE),Content_!$D$7=3,VLOOKUP('Corporate governance'!$A8,Translation!$A:$S,'Corporate governance'!C$1+12,FALSE))</f>
        <v>%</v>
      </c>
      <c r="D8" s="77">
        <v>57</v>
      </c>
      <c r="E8" s="77">
        <v>50</v>
      </c>
      <c r="F8" s="77">
        <v>43</v>
      </c>
      <c r="G8" s="163">
        <v>43</v>
      </c>
      <c r="H8" s="180"/>
    </row>
    <row r="9" spans="1:8" s="181" customFormat="1" ht="28">
      <c r="A9" s="266" t="s">
        <v>2107</v>
      </c>
      <c r="B9" s="250" t="str" cm="1">
        <f t="array" ref="B9">_xlfn.IFS(Content_!$D$7=1,VLOOKUP('Corporate governance'!$A9,Translation!$A:$S,'Corporate governance'!B$1,FALSE),Content_!$D$7=2,VLOOKUP('Corporate governance'!$A9,Translation!$A:$S,'Corporate governance'!B$1+6,FALSE),Content_!$D$7=3,VLOOKUP('Corporate governance'!$A9,Translation!$A:$S,'Corporate governance'!B$1+12,FALSE))</f>
        <v>Председатель Правления в Совете директоров</v>
      </c>
      <c r="C9" s="134"/>
      <c r="D9" s="77" t="str" cm="1">
        <f t="array" ref="D9">_xlfn.IFS(Content_!$D$7=1,VLOOKUP('Corporate governance'!$A9,Translation!$A:$S,'Corporate governance'!D$1,FALSE),Content_!$D$7=2,VLOOKUP('Corporate governance'!$A9,Translation!$A:$S,'Corporate governance'!D$1+6,FALSE),Content_!$D$7=3,VLOOKUP('Corporate governance'!$A9,Translation!$A:$S,'Corporate governance'!D$1+12,FALSE))</f>
        <v>Есимов Ахметжан Смагулович</v>
      </c>
      <c r="E9" s="77" t="str" cm="1">
        <f t="array" ref="E9">_xlfn.IFS(Content_!$D$7=1,VLOOKUP('Corporate governance'!$A9,Translation!$A:$S,'Corporate governance'!E$1,FALSE),Content_!$D$7=2,VLOOKUP('Corporate governance'!$A9,Translation!$A:$S,'Corporate governance'!E$1+6,FALSE),Content_!$D$7=3,VLOOKUP('Corporate governance'!$A9,Translation!$A:$S,'Corporate governance'!E$1+12,FALSE))</f>
        <v>Саткалиев Алмасадам Майданович</v>
      </c>
      <c r="F9" s="77" t="str" cm="1">
        <f t="array" ref="F9">_xlfn.IFS(Content_!$D$7=1,VLOOKUP('Corporate governance'!$A9,Translation!$A:$S,'Corporate governance'!F$1,FALSE),Content_!$D$7=2,VLOOKUP('Corporate governance'!$A9,Translation!$A:$S,'Corporate governance'!F$1+6,FALSE),Content_!$D$7=3,VLOOKUP('Corporate governance'!$A9,Translation!$A:$S,'Corporate governance'!F$1+12,FALSE))</f>
        <v>Саткалиев Алмасадам Майданович</v>
      </c>
      <c r="G9" s="163" t="str" cm="1">
        <f t="array" ref="G9">_xlfn.IFS(Content_!$D$7=1,VLOOKUP('Corporate governance'!$A9,Translation!$A:$S,'Corporate governance'!G$1,FALSE),Content_!$D$7=2,VLOOKUP('Corporate governance'!$A9,Translation!$A:$S,'Corporate governance'!G$1+6,FALSE),Content_!$D$7=3,VLOOKUP('Corporate governance'!$A9,Translation!$A:$S,'Corporate governance'!G$1+12,FALSE))</f>
        <v>Жакупов Нурлан Каршагович</v>
      </c>
      <c r="H9" s="180"/>
    </row>
    <row r="10" spans="1:8" s="181" customFormat="1" ht="14.5">
      <c r="A10" s="266" t="s">
        <v>2108</v>
      </c>
      <c r="B10" s="291" t="str" cm="1">
        <f t="array" ref="B10">_xlfn.IFS(Content_!$D$7=1,VLOOKUP('Corporate governance'!$A10,Translation!$A:$S,'Corporate governance'!B$1,FALSE),Content_!$D$7=2,VLOOKUP('Corporate governance'!$A10,Translation!$A:$S,'Corporate governance'!B$1+6,FALSE),Content_!$D$7=3,VLOOKUP('Corporate governance'!$A10,Translation!$A:$S,'Corporate governance'!B$1+12,FALSE))</f>
        <v>Количество проведенных заседаний</v>
      </c>
      <c r="C10" s="116" t="str" cm="1">
        <f t="array" ref="C10">_xlfn.IFS(Content_!$D$7=1,VLOOKUP('Corporate governance'!$A10,Translation!$A:$S,'Corporate governance'!C$1,FALSE),Content_!$D$7=2,VLOOKUP('Corporate governance'!$A10,Translation!$A:$S,'Corporate governance'!C$1+6,FALSE),Content_!$D$7=3,VLOOKUP('Corporate governance'!$A10,Translation!$A:$S,'Corporate governance'!C$1+12,FALSE))</f>
        <v>ед.</v>
      </c>
      <c r="D10" s="78">
        <v>15</v>
      </c>
      <c r="E10" s="78">
        <v>10</v>
      </c>
      <c r="F10" s="78">
        <v>18</v>
      </c>
      <c r="G10" s="166">
        <v>20</v>
      </c>
      <c r="H10" s="180"/>
    </row>
    <row r="11" spans="1:9" ht="15.5">
      <c r="A11" s="266" t="s">
        <v>2109</v>
      </c>
      <c r="B11" s="255"/>
      <c r="D11" s="103"/>
      <c r="E11" s="103"/>
      <c r="F11" s="103"/>
      <c r="G11" s="103"/>
      <c r="H11" s="13"/>
      <c r="I11" s="13"/>
    </row>
    <row r="12" spans="1:4" ht="15.5">
      <c r="A12" s="266" t="s">
        <v>2110</v>
      </c>
      <c r="B12" s="287" t="str" cm="1">
        <f t="array" ref="B12">_xlfn.IFS(Content_!$D$7=1,VLOOKUP('Corporate governance'!$A12,Translation!$A:$S,'Corporate governance'!B$1,FALSE),Content_!$D$7=2,VLOOKUP('Corporate governance'!$A12,Translation!$A:$S,'Corporate governance'!B$1+6,FALSE),Content_!$D$7=3,VLOOKUP('Corporate governance'!$A12,Translation!$A:$S,'Corporate governance'!B$1+12,FALSE))</f>
        <v>GRI 405-1</v>
      </c>
      <c r="C12" s="205" t="str" cm="1">
        <f t="array" ref="C12">_xlfn.IFS(Content_!$D$7=1,VLOOKUP('Corporate governance'!$A12,Translation!$A:$S,'Corporate governance'!C$1,FALSE),Content_!$D$7=2,VLOOKUP('Corporate governance'!$A12,Translation!$A:$S,'Corporate governance'!C$1+6,FALSE),Content_!$D$7=3,VLOOKUP('Corporate governance'!$A12,Translation!$A:$S,'Corporate governance'!C$1+12,FALSE))</f>
        <v>Единица измерения</v>
      </c>
      <c r="D12" s="84">
        <v>2023</v>
      </c>
    </row>
    <row r="13" spans="1:4" ht="15.5">
      <c r="A13" s="266" t="s">
        <v>2111</v>
      </c>
      <c r="B13" s="292" t="str" cm="1">
        <f t="array" ref="B13">_xlfn.IFS(Content_!$D$7=1,VLOOKUP('Corporate governance'!$A13,Translation!$A:$S,'Corporate governance'!B$1,FALSE),Content_!$D$7=2,VLOOKUP('Corporate governance'!$A13,Translation!$A:$S,'Corporate governance'!B$1+6,FALSE),Content_!$D$7=3,VLOOKUP('Corporate governance'!$A13,Translation!$A:$S,'Corporate governance'!B$1+12,FALSE))</f>
        <v>Структура Правления Фонда (по состоянию на конец 2023 года)</v>
      </c>
      <c r="C13" s="292"/>
      <c r="D13" s="97"/>
    </row>
    <row r="14" spans="1:4" ht="15.5">
      <c r="A14" s="266" t="s">
        <v>2112</v>
      </c>
      <c r="B14" s="293" t="str" cm="1">
        <f t="array" ref="B14">_xlfn.IFS(Content_!$D$7=1,VLOOKUP('Corporate governance'!$A14,Translation!$A:$S,'Corporate governance'!B$1,FALSE),Content_!$D$7=2,VLOOKUP('Corporate governance'!$A14,Translation!$A:$S,'Corporate governance'!B$1+6,FALSE),Content_!$D$7=3,VLOOKUP('Corporate governance'!$A14,Translation!$A:$S,'Corporate governance'!B$1+12,FALSE))</f>
        <v xml:space="preserve">По гендерным группам: </v>
      </c>
      <c r="C14" s="294" cm="1">
        <f t="array" ref="C14">_xlfn.IFS(Content_!$D$7=1,VLOOKUP('Corporate governance'!$A14,Translation!$A:$S,'Corporate governance'!C$1,FALSE),Content_!$D$7=2,VLOOKUP('Corporate governance'!$A14,Translation!$A:$S,'Corporate governance'!C$1+6,FALSE),Content_!$D$7=3,VLOOKUP('Corporate governance'!$A14,Translation!$A:$S,'Corporate governance'!C$1+12,FALSE))</f>
        <v>0</v>
      </c>
      <c r="D14" s="238"/>
    </row>
    <row r="15" spans="1:7" s="181" customFormat="1" ht="14.5">
      <c r="A15" s="266" t="s">
        <v>2113</v>
      </c>
      <c r="B15" s="295" t="str" cm="1">
        <f t="array" ref="B15">_xlfn.IFS(Content_!$D$7=1,VLOOKUP('Corporate governance'!$A15,Translation!$A:$S,'Corporate governance'!B$1,FALSE),Content_!$D$7=2,VLOOKUP('Corporate governance'!$A15,Translation!$A:$S,'Corporate governance'!B$1+6,FALSE),Content_!$D$7=3,VLOOKUP('Corporate governance'!$A15,Translation!$A:$S,'Corporate governance'!B$1+12,FALSE))</f>
        <v xml:space="preserve">Мужчины </v>
      </c>
      <c r="C15" s="296" t="str" cm="1">
        <f t="array" ref="C15">_xlfn.IFS(Content_!$D$7=1,VLOOKUP('Corporate governance'!$A15,Translation!$A:$S,'Corporate governance'!C$1,FALSE),Content_!$D$7=2,VLOOKUP('Corporate governance'!$A15,Translation!$A:$S,'Corporate governance'!C$1+6,FALSE),Content_!$D$7=3,VLOOKUP('Corporate governance'!$A15,Translation!$A:$S,'Corporate governance'!C$1+12,FALSE))</f>
        <v>чел.</v>
      </c>
      <c r="D15" s="135">
        <v>5</v>
      </c>
      <c r="E15" s="182"/>
      <c r="F15" s="182"/>
      <c r="G15" s="182"/>
    </row>
    <row r="16" spans="1:7" s="181" customFormat="1" ht="14.5">
      <c r="A16" s="266" t="s">
        <v>2114</v>
      </c>
      <c r="B16" s="297" t="str" cm="1">
        <f t="array" ref="B16">_xlfn.IFS(Content_!$D$7=1,VLOOKUP('Corporate governance'!$A16,Translation!$A:$S,'Corporate governance'!B$1,FALSE),Content_!$D$7=2,VLOOKUP('Corporate governance'!$A16,Translation!$A:$S,'Corporate governance'!B$1+6,FALSE),Content_!$D$7=3,VLOOKUP('Corporate governance'!$A16,Translation!$A:$S,'Corporate governance'!B$1+12,FALSE))</f>
        <v xml:space="preserve">Женщины </v>
      </c>
      <c r="C16" s="298" t="str" cm="1">
        <f t="array" ref="C16">_xlfn.IFS(Content_!$D$7=1,VLOOKUP('Corporate governance'!$A16,Translation!$A:$S,'Corporate governance'!C$1,FALSE),Content_!$D$7=2,VLOOKUP('Corporate governance'!$A16,Translation!$A:$S,'Corporate governance'!C$1+6,FALSE),Content_!$D$7=3,VLOOKUP('Corporate governance'!$A16,Translation!$A:$S,'Corporate governance'!C$1+12,FALSE))</f>
        <v>чел.</v>
      </c>
      <c r="D16" s="117">
        <v>1</v>
      </c>
      <c r="E16" s="182"/>
      <c r="F16" s="182"/>
      <c r="G16" s="182"/>
    </row>
    <row r="17" spans="1:4" ht="15.5">
      <c r="A17" s="266" t="s">
        <v>2115</v>
      </c>
      <c r="B17" s="299" t="str" cm="1">
        <f t="array" ref="B17">_xlfn.IFS(Content_!$D$7=1,VLOOKUP('Corporate governance'!$A17,Translation!$A:$S,'Corporate governance'!B$1,FALSE),Content_!$D$7=2,VLOOKUP('Corporate governance'!$A17,Translation!$A:$S,'Corporate governance'!B$1+6,FALSE),Content_!$D$7=3,VLOOKUP('Corporate governance'!$A17,Translation!$A:$S,'Corporate governance'!B$1+12,FALSE))</f>
        <v>по возрасту</v>
      </c>
      <c r="C17" s="300" cm="1">
        <f t="array" ref="C17">_xlfn.IFS(Content_!$D$7=1,VLOOKUP('Corporate governance'!$A17,Translation!$A:$S,'Corporate governance'!C$1,FALSE),Content_!$D$7=2,VLOOKUP('Corporate governance'!$A17,Translation!$A:$S,'Corporate governance'!C$1+6,FALSE),Content_!$D$7=3,VLOOKUP('Corporate governance'!$A17,Translation!$A:$S,'Corporate governance'!C$1+12,FALSE))</f>
        <v>0</v>
      </c>
      <c r="D17" s="176"/>
    </row>
    <row r="18" spans="1:7" s="181" customFormat="1" ht="14.5">
      <c r="A18" s="266" t="s">
        <v>2116</v>
      </c>
      <c r="B18" s="301" t="str" cm="1">
        <f t="array" ref="B18">_xlfn.IFS(Content_!$D$7=1,VLOOKUP('Corporate governance'!$A18,Translation!$A:$S,'Corporate governance'!B$1,FALSE),Content_!$D$7=2,VLOOKUP('Corporate governance'!$A18,Translation!$A:$S,'Corporate governance'!B$1+6,FALSE),Content_!$D$7=3,VLOOKUP('Corporate governance'!$A18,Translation!$A:$S,'Corporate governance'!B$1+12,FALSE))</f>
        <v>До 30</v>
      </c>
      <c r="C18" s="296" t="str" cm="1">
        <f t="array" ref="C18">_xlfn.IFS(Content_!$D$7=1,VLOOKUP('Corporate governance'!$A18,Translation!$A:$S,'Corporate governance'!C$1,FALSE),Content_!$D$7=2,VLOOKUP('Corporate governance'!$A18,Translation!$A:$S,'Corporate governance'!C$1+6,FALSE),Content_!$D$7=3,VLOOKUP('Corporate governance'!$A18,Translation!$A:$S,'Corporate governance'!C$1+12,FALSE))</f>
        <v>чел.</v>
      </c>
      <c r="D18" s="135">
        <v>0</v>
      </c>
      <c r="E18" s="182"/>
      <c r="F18" s="182"/>
      <c r="G18" s="182"/>
    </row>
    <row r="19" spans="1:7" s="181" customFormat="1" ht="14.5">
      <c r="A19" s="266" t="s">
        <v>2117</v>
      </c>
      <c r="B19" s="301" t="str" cm="1">
        <f t="array" ref="B19">_xlfn.IFS(Content_!$D$7=1,VLOOKUP('Corporate governance'!$A19,Translation!$A:$S,'Corporate governance'!B$1,FALSE),Content_!$D$7=2,VLOOKUP('Corporate governance'!$A19,Translation!$A:$S,'Corporate governance'!B$1+6,FALSE),Content_!$D$7=3,VLOOKUP('Corporate governance'!$A19,Translation!$A:$S,'Corporate governance'!B$1+12,FALSE))</f>
        <v>30-50</v>
      </c>
      <c r="C19" s="296" t="str" cm="1">
        <f t="array" ref="C19">_xlfn.IFS(Content_!$D$7=1,VLOOKUP('Corporate governance'!$A19,Translation!$A:$S,'Corporate governance'!C$1,FALSE),Content_!$D$7=2,VLOOKUP('Corporate governance'!$A19,Translation!$A:$S,'Corporate governance'!C$1+6,FALSE),Content_!$D$7=3,VLOOKUP('Corporate governance'!$A19,Translation!$A:$S,'Corporate governance'!C$1+12,FALSE))</f>
        <v>чел.</v>
      </c>
      <c r="D19" s="163">
        <v>6</v>
      </c>
      <c r="E19" s="182"/>
      <c r="F19" s="182"/>
      <c r="G19" s="182"/>
    </row>
    <row r="20" spans="1:7" s="181" customFormat="1" ht="14.5">
      <c r="A20" s="266" t="s">
        <v>2118</v>
      </c>
      <c r="B20" s="302" t="str" cm="1">
        <f t="array" ref="B20">_xlfn.IFS(Content_!$D$7=1,VLOOKUP('Corporate governance'!$A20,Translation!$A:$S,'Corporate governance'!B$1,FALSE),Content_!$D$7=2,VLOOKUP('Corporate governance'!$A20,Translation!$A:$S,'Corporate governance'!B$1+6,FALSE),Content_!$D$7=3,VLOOKUP('Corporate governance'!$A20,Translation!$A:$S,'Corporate governance'!B$1+12,FALSE))</f>
        <v>Страше 50</v>
      </c>
      <c r="C20" s="298" t="str" cm="1">
        <f t="array" ref="C20">_xlfn.IFS(Content_!$D$7=1,VLOOKUP('Corporate governance'!$A20,Translation!$A:$S,'Corporate governance'!C$1,FALSE),Content_!$D$7=2,VLOOKUP('Corporate governance'!$A20,Translation!$A:$S,'Corporate governance'!C$1+6,FALSE),Content_!$D$7=3,VLOOKUP('Corporate governance'!$A20,Translation!$A:$S,'Corporate governance'!C$1+12,FALSE))</f>
        <v>чел.</v>
      </c>
      <c r="D20" s="166">
        <v>0</v>
      </c>
      <c r="E20" s="182"/>
      <c r="F20" s="182"/>
      <c r="G20" s="182"/>
    </row>
    <row r="21" spans="1:9" ht="15.5">
      <c r="A21" s="266" t="s">
        <v>2119</v>
      </c>
      <c r="B21" s="303"/>
      <c r="C21" s="103"/>
      <c r="D21" s="103"/>
      <c r="E21" s="103"/>
      <c r="F21" s="103"/>
      <c r="G21" s="103"/>
      <c r="H21" s="13"/>
      <c r="I21" s="13"/>
    </row>
    <row r="22" spans="1:8" ht="15.5">
      <c r="A22" s="266" t="s">
        <v>2120</v>
      </c>
      <c r="B22" s="287" t="str" cm="1">
        <f t="array" ref="B22">_xlfn.IFS(Content_!$D$7=1,VLOOKUP('Corporate governance'!$A22,Translation!$A:$S,'Corporate governance'!B$1,FALSE),Content_!$D$7=2,VLOOKUP('Corporate governance'!$A22,Translation!$A:$S,'Corporate governance'!B$1+6,FALSE),Content_!$D$7=3,VLOOKUP('Corporate governance'!$A22,Translation!$A:$S,'Corporate governance'!B$1+12,FALSE))</f>
        <v>Правление Группы Фонда</v>
      </c>
      <c r="C22" s="205" t="str" cm="1">
        <f t="array" ref="C22">_xlfn.IFS(Content_!$D$7=1,VLOOKUP('Corporate governance'!$A22,Translation!$A:$S,'Corporate governance'!C$1,FALSE),Content_!$D$7=2,VLOOKUP('Corporate governance'!$A22,Translation!$A:$S,'Corporate governance'!C$1+6,FALSE),Content_!$D$7=3,VLOOKUP('Corporate governance'!$A22,Translation!$A:$S,'Corporate governance'!C$1+12,FALSE))</f>
        <v>Единица измерения</v>
      </c>
      <c r="D22" s="84">
        <v>2020</v>
      </c>
      <c r="E22" s="83">
        <v>2021</v>
      </c>
      <c r="F22" s="84">
        <v>2022</v>
      </c>
      <c r="G22" s="84">
        <v>2023</v>
      </c>
      <c r="H22" s="13"/>
    </row>
    <row r="23" spans="1:8" s="181" customFormat="1" ht="14.5">
      <c r="A23" s="266" t="s">
        <v>2121</v>
      </c>
      <c r="B23" s="304" t="str" cm="1">
        <f t="array" ref="B23">_xlfn.IFS(Content_!$D$7=1,VLOOKUP('Corporate governance'!$A23,Translation!$A:$S,'Corporate governance'!B$1,FALSE),Content_!$D$7=2,VLOOKUP('Corporate governance'!$A23,Translation!$A:$S,'Corporate governance'!B$1+6,FALSE),Content_!$D$7=3,VLOOKUP('Corporate governance'!$A23,Translation!$A:$S,'Corporate governance'!B$1+12,FALSE))</f>
        <v>Количество членов</v>
      </c>
      <c r="C23" s="305" t="str" cm="1">
        <f t="array" ref="C23">_xlfn.IFS(Content_!$D$7=1,VLOOKUP('Corporate governance'!$A23,Translation!$A:$S,'Corporate governance'!C$1,FALSE),Content_!$D$7=2,VLOOKUP('Corporate governance'!$A23,Translation!$A:$S,'Corporate governance'!C$1+6,FALSE),Content_!$D$7=3,VLOOKUP('Corporate governance'!$A23,Translation!$A:$S,'Corporate governance'!C$1+12,FALSE))</f>
        <v>ед.</v>
      </c>
      <c r="D23" s="76">
        <v>267</v>
      </c>
      <c r="E23" s="76">
        <v>271</v>
      </c>
      <c r="F23" s="76">
        <v>258</v>
      </c>
      <c r="G23" s="328">
        <v>213</v>
      </c>
      <c r="H23" s="180"/>
    </row>
    <row r="24" spans="1:8" s="181" customFormat="1" ht="14.5">
      <c r="A24" s="266" t="s">
        <v>2122</v>
      </c>
      <c r="B24" s="250" t="str" cm="1">
        <f t="array" ref="B24">_xlfn.IFS(Content_!$D$7=1,VLOOKUP('Corporate governance'!$A24,Translation!$A:$S,'Corporate governance'!B$1,FALSE),Content_!$D$7=2,VLOOKUP('Corporate governance'!$A24,Translation!$A:$S,'Corporate governance'!B$1+6,FALSE),Content_!$D$7=3,VLOOKUP('Corporate governance'!$A24,Translation!$A:$S,'Corporate governance'!B$1+12,FALSE))</f>
        <v>Мужчины</v>
      </c>
      <c r="C24" s="134" t="str" cm="1">
        <f t="array" ref="C24">_xlfn.IFS(Content_!$D$7=1,VLOOKUP('Corporate governance'!$A24,Translation!$A:$S,'Corporate governance'!C$1,FALSE),Content_!$D$7=2,VLOOKUP('Corporate governance'!$A24,Translation!$A:$S,'Corporate governance'!C$1+6,FALSE),Content_!$D$7=3,VLOOKUP('Corporate governance'!$A24,Translation!$A:$S,'Corporate governance'!C$1+12,FALSE))</f>
        <v>ед.</v>
      </c>
      <c r="D24" s="177">
        <v>258</v>
      </c>
      <c r="E24" s="77">
        <v>262</v>
      </c>
      <c r="F24" s="77">
        <v>248</v>
      </c>
      <c r="G24" s="163">
        <v>177</v>
      </c>
      <c r="H24" s="180"/>
    </row>
    <row r="25" spans="1:8" s="181" customFormat="1" ht="14.5">
      <c r="A25" s="266" t="s">
        <v>2123</v>
      </c>
      <c r="B25" s="250" t="str" cm="1">
        <f t="array" ref="B25">_xlfn.IFS(Content_!$D$7=1,VLOOKUP('Corporate governance'!$A25,Translation!$A:$S,'Corporate governance'!B$1,FALSE),Content_!$D$7=2,VLOOKUP('Corporate governance'!$A25,Translation!$A:$S,'Corporate governance'!B$1+6,FALSE),Content_!$D$7=3,VLOOKUP('Corporate governance'!$A25,Translation!$A:$S,'Corporate governance'!B$1+12,FALSE))</f>
        <v>Женщины</v>
      </c>
      <c r="C25" s="134" t="str" cm="1">
        <f t="array" ref="C25">_xlfn.IFS(Content_!$D$7=1,VLOOKUP('Corporate governance'!$A25,Translation!$A:$S,'Corporate governance'!C$1,FALSE),Content_!$D$7=2,VLOOKUP('Corporate governance'!$A25,Translation!$A:$S,'Corporate governance'!C$1+6,FALSE),Content_!$D$7=3,VLOOKUP('Corporate governance'!$A25,Translation!$A:$S,'Corporate governance'!C$1+12,FALSE))</f>
        <v>ед.</v>
      </c>
      <c r="D25" s="177">
        <v>28</v>
      </c>
      <c r="E25" s="77">
        <v>26</v>
      </c>
      <c r="F25" s="77">
        <v>36</v>
      </c>
      <c r="G25" s="163">
        <v>36</v>
      </c>
      <c r="H25" s="180"/>
    </row>
    <row r="26" spans="1:8" s="181" customFormat="1" ht="14.5">
      <c r="A26" s="266" t="s">
        <v>2126</v>
      </c>
      <c r="B26" s="306" t="str" cm="1">
        <f t="array" ref="B26">_xlfn.IFS(Content_!$D$7=1,VLOOKUP('Corporate governance'!$A26,Translation!$A:$S,'Corporate governance'!B$1,FALSE),Content_!$D$7=2,VLOOKUP('Corporate governance'!$A26,Translation!$A:$S,'Corporate governance'!B$1+6,FALSE),Content_!$D$7=3,VLOOKUP('Corporate governance'!$A26,Translation!$A:$S,'Corporate governance'!B$1+12,FALSE))</f>
        <v>Доля женщин в Правлении</v>
      </c>
      <c r="C26" s="307" t="str" cm="1">
        <f t="array" ref="C26">_xlfn.IFS(Content_!$D$7=1,VLOOKUP('Corporate governance'!$A26,Translation!$A:$S,'Corporate governance'!C$1,FALSE),Content_!$D$7=2,VLOOKUP('Corporate governance'!$A26,Translation!$A:$S,'Corporate governance'!C$1+6,FALSE),Content_!$D$7=3,VLOOKUP('Corporate governance'!$A26,Translation!$A:$S,'Corporate governance'!C$1+12,FALSE))</f>
        <v>%</v>
      </c>
      <c r="D26" s="178">
        <v>10</v>
      </c>
      <c r="E26" s="78">
        <v>10</v>
      </c>
      <c r="F26" s="78">
        <v>14</v>
      </c>
      <c r="G26" s="166">
        <v>17</v>
      </c>
      <c r="H26" s="180"/>
    </row>
  </sheetData>
  <sheetProtection algorithmName="SHA-512" hashValue="lG6c8SGPGSVCBTMuLyJLqh8tOa5woQgx1X2xv69gxS7ETpwcbK1aTdwv1AuSIomD+JI/l/JsdgmdMR3tQBuDzw==" saltValue="YAkK4jJTasmRyVrSz0ia+w==" spinCount="100000" sheet="1" objects="1" scenarios="1"/>
  <hyperlinks>
    <hyperlink ref="B2" display="Content!A1"/>
  </hyperlinks>
  <pageMargins left="0.7" right="0.7" top="0.75" bottom="0.75" header="0.3" footer="0.3"/>
  <pageSetup orientation="portrait" paperSize="9" r:id="rId2"/>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76424FE-0C98-4D80-B1AE-59F8C73EA9AE}">
  <sheetPr codeName="Sheet22"/>
  <dimension ref="A1:G17"/>
  <sheetViews>
    <sheetView showGridLines="0" zoomScale="75" zoomScaleNormal="75" workbookViewId="0" topLeftCell="A1">
      <selection pane="topLeft" activeCell="D7" sqref="D7"/>
    </sheetView>
  </sheetViews>
  <sheetFormatPr defaultRowHeight="14.5"/>
  <cols>
    <col min="1" max="1" width="6.285714285714286" style="264" customWidth="1"/>
    <col min="2" max="2" width="75.57142857142857" customWidth="1"/>
    <col min="3" max="3" width="28.571428571428573" customWidth="1"/>
    <col min="4" max="7" width="25.571428571428573" customWidth="1"/>
  </cols>
  <sheetData>
    <row r="1" spans="1:7" s="264" customFormat="1" ht="71" customHeight="1">
      <c r="A1" s="264">
        <v>1</v>
      </c>
      <c r="B1" s="264">
        <v>2</v>
      </c>
      <c r="C1" s="264">
        <v>3</v>
      </c>
      <c r="D1" s="264">
        <v>4</v>
      </c>
      <c r="E1" s="264">
        <v>5</v>
      </c>
      <c r="F1" s="264">
        <v>6</v>
      </c>
      <c r="G1" s="264">
        <v>7</v>
      </c>
    </row>
    <row r="2" spans="1:3" ht="21.5" customHeight="1">
      <c r="A2" s="266" t="s">
        <v>2130</v>
      </c>
      <c r="B2" s="330" t="str" cm="1">
        <f t="array" ref="B2">_xlfn.IFS(Content_!$D$7=1,VLOOKUP(Financial!$A2,Translation!$A:$S,Financial!B$1,FALSE),Content_!$D$7=2,VLOOKUP(Financial!$A2,Translation!$A:$S,Financial!B$1+6,FALSE),Content_!$D$7=3,VLOOKUP(Financial!$A2,Translation!$A:$S,Financial!B$1+12,FALSE))</f>
        <v>Созданная и распределенная экономическая стоимость</v>
      </c>
      <c r="C2" s="4"/>
    </row>
    <row r="3" spans="1:1" ht="14.5">
      <c r="A3" s="266" t="s">
        <v>2131</v>
      </c>
    </row>
    <row r="4" spans="1:7" ht="15.5">
      <c r="A4" s="266" t="s">
        <v>2132</v>
      </c>
      <c r="B4" s="309" t="str" cm="1">
        <f t="array" ref="B4">_xlfn.IFS(Content_!$D$7=1,VLOOKUP(Financial!$A4,Translation!$A:$S,Financial!B$1,FALSE),Content_!$D$7=2,VLOOKUP(Financial!$A4,Translation!$A:$S,Financial!B$1+6,FALSE),Content_!$D$7=3,VLOOKUP(Financial!$A4,Translation!$A:$S,Financial!B$1+12,FALSE))</f>
        <v>GRI 204-1</v>
      </c>
      <c r="C4" s="205" t="str" cm="1">
        <f t="array" ref="C4">_xlfn.IFS(Content_!$D$7=1,VLOOKUP(Financial!$A4,Translation!$A:$S,Financial!C$1,FALSE),Content_!$D$7=2,VLOOKUP(Financial!$A4,Translation!$A:$S,Financial!C$1+6,FALSE),Content_!$D$7=3,VLOOKUP(Financial!$A4,Translation!$A:$S,Financial!C$1+12,FALSE))</f>
        <v>Единица измерения</v>
      </c>
      <c r="D4" s="84">
        <v>2020</v>
      </c>
      <c r="E4" s="84">
        <v>2021</v>
      </c>
      <c r="F4" s="84">
        <v>2022</v>
      </c>
      <c r="G4" s="84">
        <v>2023</v>
      </c>
    </row>
    <row r="5" spans="1:7" ht="15.5">
      <c r="A5" s="266" t="s">
        <v>2133</v>
      </c>
      <c r="B5" s="281" t="str" cm="1">
        <f t="array" ref="B5">_xlfn.IFS(Content_!$D$7=1,VLOOKUP(Financial!$A5,Translation!$A:$S,Financial!B$1,FALSE),Content_!$D$7=2,VLOOKUP(Financial!$A5,Translation!$A:$S,Financial!B$1+6,FALSE),Content_!$D$7=3,VLOOKUP(Financial!$A5,Translation!$A:$S,Financial!B$1+12,FALSE))</f>
        <v>Созданная прямая экономическая стоимость</v>
      </c>
      <c r="C5" s="105"/>
      <c r="D5" s="104"/>
      <c r="E5" s="101"/>
      <c r="F5" s="101"/>
      <c r="G5" s="104"/>
    </row>
    <row r="6" spans="1:7" s="181" customFormat="1" ht="14.5">
      <c r="A6" s="266" t="s">
        <v>2134</v>
      </c>
      <c r="B6" s="250" t="str" cm="1">
        <f t="array" ref="B6">_xlfn.IFS(Content_!$D$7=1,VLOOKUP(Financial!$A6,Translation!$A:$S,Financial!B$1,FALSE),Content_!$D$7=2,VLOOKUP(Financial!$A6,Translation!$A:$S,Financial!B$1+6,FALSE),Content_!$D$7=3,VLOOKUP(Financial!$A6,Translation!$A:$S,Financial!B$1+12,FALSE))</f>
        <v>Суммарные доходы</v>
      </c>
      <c r="C6" s="134" t="str" cm="1">
        <f t="array" ref="C6">_xlfn.IFS(Content_!$D$7=1,VLOOKUP(Financial!$A6,Translation!$A:$S,Financial!C$1,FALSE),Content_!$D$7=2,VLOOKUP(Financial!$A6,Translation!$A:$S,Financial!C$1+6,FALSE),Content_!$D$7=3,VLOOKUP(Financial!$A6,Translation!$A:$S,Financial!C$1+12,FALSE))</f>
        <v>млрд тенге</v>
      </c>
      <c r="D6" s="186">
        <v>9556.8</v>
      </c>
      <c r="E6" s="186">
        <v>13178.70</v>
      </c>
      <c r="F6" s="186">
        <v>16704.80</v>
      </c>
      <c r="G6" s="187">
        <v>17218</v>
      </c>
    </row>
    <row r="7" spans="1:7" ht="15.5">
      <c r="A7" s="266" t="s">
        <v>2135</v>
      </c>
      <c r="B7" s="281" t="str" cm="1">
        <f t="array" ref="B7">_xlfn.IFS(Content_!$D$7=1,VLOOKUP(Financial!$A7,Translation!$A:$S,Financial!B$1,FALSE),Content_!$D$7=2,VLOOKUP(Financial!$A7,Translation!$A:$S,Financial!B$1+6,FALSE),Content_!$D$7=3,VLOOKUP(Financial!$A7,Translation!$A:$S,Financial!B$1+12,FALSE))</f>
        <v xml:space="preserve">Распределённая экономическая стоимость </v>
      </c>
      <c r="C7" s="100"/>
      <c r="D7" s="101"/>
      <c r="E7" s="101"/>
      <c r="F7" s="101"/>
      <c r="G7" s="101"/>
    </row>
    <row r="8" spans="1:7" s="181" customFormat="1" ht="14.5">
      <c r="A8" s="266" t="s">
        <v>2136</v>
      </c>
      <c r="B8" s="250" t="str" cm="1">
        <f t="array" ref="B8">_xlfn.IFS(Content_!$D$7=1,VLOOKUP(Financial!$A8,Translation!$A:$S,Financial!B$1,FALSE),Content_!$D$7=2,VLOOKUP(Financial!$A8,Translation!$A:$S,Financial!B$1+6,FALSE),Content_!$D$7=3,VLOOKUP(Financial!$A8,Translation!$A:$S,Financial!B$1+12,FALSE))</f>
        <v>Суммарные расходы</v>
      </c>
      <c r="C8" s="134" t="str" cm="1">
        <f t="array" ref="C8">_xlfn.IFS(Content_!$D$7=1,VLOOKUP(Financial!$A8,Translation!$A:$S,Financial!C$1,FALSE),Content_!$D$7=2,VLOOKUP(Financial!$A8,Translation!$A:$S,Financial!C$1+6,FALSE),Content_!$D$7=3,VLOOKUP(Financial!$A8,Translation!$A:$S,Financial!C$1+12,FALSE))</f>
        <v>млрд тенге</v>
      </c>
      <c r="D8" s="186">
        <v>8974.2</v>
      </c>
      <c r="E8" s="186">
        <v>11270.30</v>
      </c>
      <c r="F8" s="186">
        <v>14330.70</v>
      </c>
      <c r="G8" s="187">
        <v>15090.10</v>
      </c>
    </row>
    <row r="9" spans="1:7" ht="15.5">
      <c r="A9" s="266" t="s">
        <v>2137</v>
      </c>
      <c r="B9" s="281" t="str" cm="1">
        <f t="array" ref="B9">_xlfn.IFS(Content_!$D$7=1,VLOOKUP(Financial!$A9,Translation!$A:$S,Financial!B$1,FALSE),Content_!$D$7=2,VLOOKUP(Financial!$A9,Translation!$A:$S,Financial!B$1+6,FALSE),Content_!$D$7=3,VLOOKUP(Financial!$A9,Translation!$A:$S,Financial!B$1+12,FALSE))</f>
        <v xml:space="preserve">Нераспределённая экономическая стоимость </v>
      </c>
      <c r="C9" s="100"/>
      <c r="D9" s="99"/>
      <c r="E9" s="99"/>
      <c r="F9" s="99"/>
      <c r="G9" s="99"/>
    </row>
    <row r="10" spans="1:7" s="181" customFormat="1" ht="14.5">
      <c r="A10" s="266" t="s">
        <v>2138</v>
      </c>
      <c r="B10" s="250" t="str" cm="1">
        <f t="array" ref="B10">_xlfn.IFS(Content_!$D$7=1,VLOOKUP(Financial!$A10,Translation!$A:$S,Financial!B$1,FALSE),Content_!$D$7=2,VLOOKUP(Financial!$A10,Translation!$A:$S,Financial!B$1+6,FALSE),Content_!$D$7=3,VLOOKUP(Financial!$A10,Translation!$A:$S,Financial!B$1+12,FALSE))</f>
        <v>Прибыль</v>
      </c>
      <c r="C10" s="134" t="str" cm="1">
        <f t="array" ref="C10">_xlfn.IFS(Content_!$D$7=1,VLOOKUP(Financial!$A10,Translation!$A:$S,Financial!C$1,FALSE),Content_!$D$7=2,VLOOKUP(Financial!$A10,Translation!$A:$S,Financial!C$1+6,FALSE),Content_!$D$7=3,VLOOKUP(Financial!$A10,Translation!$A:$S,Financial!C$1+12,FALSE))</f>
        <v>млрд тенге</v>
      </c>
      <c r="D10" s="188">
        <v>582.50</v>
      </c>
      <c r="E10" s="188">
        <v>1908.40</v>
      </c>
      <c r="F10" s="188">
        <v>2374.10</v>
      </c>
      <c r="G10" s="189">
        <v>2128.10</v>
      </c>
    </row>
    <row r="11" spans="1:7" s="181" customFormat="1" ht="14.5">
      <c r="A11" s="266" t="s">
        <v>2139</v>
      </c>
      <c r="B11" s="310" t="str" cm="1">
        <f t="array" ref="B11">_xlfn.IFS(Content_!$D$7=1,VLOOKUP(Financial!$A11,Translation!$A:$S,Financial!B$1,FALSE),Content_!$D$7=2,VLOOKUP(Financial!$A11,Translation!$A:$S,Financial!B$1+6,FALSE),Content_!$D$7=3,VLOOKUP(Financial!$A11,Translation!$A:$S,Financial!B$1+12,FALSE))</f>
        <v>Налоговые выплаты государству</v>
      </c>
      <c r="C11" s="134" t="str" cm="1">
        <f t="array" ref="C11">_xlfn.IFS(Content_!$D$7=1,VLOOKUP(Financial!$A11,Translation!$A:$S,Financial!C$1,FALSE),Content_!$D$7=2,VLOOKUP(Financial!$A11,Translation!$A:$S,Financial!C$1+6,FALSE),Content_!$D$7=3,VLOOKUP(Financial!$A11,Translation!$A:$S,Financial!C$1+12,FALSE))</f>
        <v>млрд тенге</v>
      </c>
      <c r="D11" s="190">
        <v>251.90</v>
      </c>
      <c r="E11" s="190">
        <v>247.90</v>
      </c>
      <c r="F11" s="190">
        <v>306.1</v>
      </c>
      <c r="G11" s="191">
        <v>1468.50</v>
      </c>
    </row>
    <row r="12" spans="1:7" s="181" customFormat="1" ht="14.5">
      <c r="A12" s="266" t="s">
        <v>2140</v>
      </c>
      <c r="B12" s="310" t="str" cm="1">
        <f t="array" ref="B12">_xlfn.IFS(Content_!$D$7=1,VLOOKUP(Financial!$A12,Translation!$A:$S,Financial!B$1,FALSE),Content_!$D$7=2,VLOOKUP(Financial!$A12,Translation!$A:$S,Financial!B$1+6,FALSE),Content_!$D$7=3,VLOOKUP(Financial!$A12,Translation!$A:$S,Financial!B$1+12,FALSE))</f>
        <v>Выплаты поставщикам капитала</v>
      </c>
      <c r="C12" s="134" t="str" cm="1">
        <f t="array" ref="C12">_xlfn.IFS(Content_!$D$7=1,VLOOKUP(Financial!$A12,Translation!$A:$S,Financial!C$1,FALSE),Content_!$D$7=2,VLOOKUP(Financial!$A12,Translation!$A:$S,Financial!C$1+6,FALSE),Content_!$D$7=3,VLOOKUP(Financial!$A12,Translation!$A:$S,Financial!C$1+12,FALSE))</f>
        <v>млрд тенге</v>
      </c>
      <c r="D12" s="190">
        <v>1522.70</v>
      </c>
      <c r="E12" s="190">
        <v>2064.90</v>
      </c>
      <c r="F12" s="190">
        <v>2629.60</v>
      </c>
      <c r="G12" s="191">
        <v>2940.90</v>
      </c>
    </row>
    <row r="13" spans="1:7" s="181" customFormat="1" ht="14.5">
      <c r="A13" s="266" t="s">
        <v>2141</v>
      </c>
      <c r="B13" s="311" t="str" cm="1">
        <f t="array" ref="B13">_xlfn.IFS(Content_!$D$7=1,VLOOKUP(Financial!$A13,Translation!$A:$S,Financial!B$1,FALSE),Content_!$D$7=2,VLOOKUP(Financial!$A13,Translation!$A:$S,Financial!B$1+6,FALSE),Content_!$D$7=3,VLOOKUP(Financial!$A13,Translation!$A:$S,Financial!B$1+12,FALSE))</f>
        <v>Капитальные вложения</v>
      </c>
      <c r="C13" s="116" t="str" cm="1">
        <f t="array" ref="C13">_xlfn.IFS(Content_!$D$7=1,VLOOKUP(Financial!$A13,Translation!$A:$S,Financial!C$1,FALSE),Content_!$D$7=2,VLOOKUP(Financial!$A13,Translation!$A:$S,Financial!C$1+6,FALSE),Content_!$D$7=3,VLOOKUP(Financial!$A13,Translation!$A:$S,Financial!C$1+12,FALSE))</f>
        <v>млрд тенге</v>
      </c>
      <c r="D13" s="192">
        <v>1434.40</v>
      </c>
      <c r="E13" s="192">
        <v>1572.40</v>
      </c>
      <c r="F13" s="192">
        <v>1880.30</v>
      </c>
      <c r="G13" s="193">
        <v>2747.20</v>
      </c>
    </row>
    <row r="14" spans="2:3" ht="14.5">
      <c r="B14" s="3"/>
      <c r="C14" s="3"/>
    </row>
    <row r="15" spans="2:3" ht="14.5">
      <c r="B15" s="3"/>
      <c r="C15" s="3"/>
    </row>
    <row r="16" spans="2:3" ht="14.5">
      <c r="B16" s="3"/>
      <c r="C16" s="3"/>
    </row>
    <row r="17" spans="2:3" ht="14.5">
      <c r="B17" s="2"/>
      <c r="C17" s="2"/>
    </row>
  </sheetData>
  <sheetProtection algorithmName="SHA-512" hashValue="hhhuMAdN2fdUWxUeBluFUkPb+f2IrUEi38KrIumcAeuitZYkMlTIwACApzgW3P9Z+8gz9sRfLFXmPg+IUPDOeQ==" saltValue="gBauujf9zAn1+wSArrxThQ==" spinCount="100000" sheet="1" objects="1" scenarios="1"/>
  <hyperlinks>
    <hyperlink ref="F4" display="_ftn1"/>
    <hyperlink ref="B11" display="_ftn4"/>
    <hyperlink ref="B12" display="_ftn5"/>
    <hyperlink ref="B2" display="Content!A1"/>
  </hyperlinks>
  <pageMargins left="0.7" right="0.7" top="0.75" bottom="0.75" header="0.3" footer="0.3"/>
  <pageSetup orientation="portrait" paperSize="9" r:id="rId2"/>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6390151-7827-4698-9EE5-03B3AE30D031}">
  <sheetPr codeName="Sheet23"/>
  <dimension ref="A1:G16"/>
  <sheetViews>
    <sheetView showGridLines="0" zoomScale="75" zoomScaleNormal="75" workbookViewId="0" topLeftCell="A1">
      <selection pane="topLeft" activeCell="J13" sqref="J13"/>
    </sheetView>
  </sheetViews>
  <sheetFormatPr defaultRowHeight="14.5"/>
  <cols>
    <col min="1" max="1" width="7.428571428571429" style="353" customWidth="1"/>
    <col min="2" max="2" width="75.57142857142857" style="347" customWidth="1"/>
    <col min="3" max="3" width="28.571428571428573" style="347" customWidth="1"/>
    <col min="4" max="7" width="25.571428571428573" style="347" customWidth="1"/>
    <col min="8" max="16384" width="8.714285714285714" style="347"/>
  </cols>
  <sheetData>
    <row r="1" spans="1:7" ht="71" customHeight="1">
      <c r="A1" s="353">
        <v>1</v>
      </c>
      <c r="B1" s="353">
        <v>2</v>
      </c>
      <c r="C1" s="353">
        <v>3</v>
      </c>
      <c r="D1" s="353">
        <v>4</v>
      </c>
      <c r="E1" s="353">
        <v>5</v>
      </c>
      <c r="F1" s="353">
        <v>6</v>
      </c>
      <c r="G1" s="353">
        <v>7</v>
      </c>
    </row>
    <row r="2" spans="1:2" ht="20" customHeight="1">
      <c r="A2" s="355" t="s">
        <v>2148</v>
      </c>
      <c r="B2" s="408" t="str" cm="1">
        <f t="array" ref="B2">_xlfn.IFS(Content_!$D$7=1,VLOOKUP(Procurement!$A2,Translation!$A:$S,Procurement!B$1,FALSE),Content_!$D$7=2,VLOOKUP(Procurement!$A2,Translation!$A:$S,Procurement!B$1+6,FALSE),Content_!$D$7=3,VLOOKUP(Procurement!$A2,Translation!$A:$S,Procurement!B$1+12,FALSE))</f>
        <v>Практика закупок</v>
      </c>
    </row>
    <row r="3" ht="11.5" customHeight="1"/>
    <row r="4" spans="1:7" ht="15.5">
      <c r="A4" s="355" t="s">
        <v>2149</v>
      </c>
      <c r="B4" s="360" t="str" cm="1">
        <f t="array" ref="B4">_xlfn.IFS(Content_!$D$7=1,VLOOKUP(Procurement!$A4,Translation!$A:$S,Procurement!B$1,FALSE),Content_!$D$7=2,VLOOKUP(Procurement!$A4,Translation!$A:$S,Procurement!B$1+6,FALSE),Content_!$D$7=3,VLOOKUP(Procurement!$A4,Translation!$A:$S,Procurement!B$1+12,FALSE))</f>
        <v>GRI 204-1</v>
      </c>
      <c r="C4" s="361" t="str" cm="1">
        <f t="array" ref="C4">_xlfn.IFS(Content_!$D$7=1,VLOOKUP(Procurement!$A4,Translation!$A:$S,Procurement!C$1,FALSE),Content_!$D$7=2,VLOOKUP(Procurement!$A4,Translation!$A:$S,Procurement!C$1+6,FALSE),Content_!$D$7=3,VLOOKUP(Procurement!$A4,Translation!$A:$S,Procurement!C$1+12,FALSE))</f>
        <v>Единица измерения</v>
      </c>
      <c r="D4" s="361">
        <v>2020</v>
      </c>
      <c r="E4" s="361">
        <v>2021</v>
      </c>
      <c r="F4" s="361">
        <v>2022</v>
      </c>
      <c r="G4" s="361">
        <v>2023</v>
      </c>
    </row>
    <row r="5" spans="1:7" ht="15.5">
      <c r="A5" s="355" t="s">
        <v>2150</v>
      </c>
      <c r="B5" s="409" t="str" cm="1">
        <f t="array" ref="B5">_xlfn.IFS(Content_!$D$7=1,VLOOKUP(Procurement!$A5,Translation!$A:$S,Procurement!B$1,FALSE),Content_!$D$7=2,VLOOKUP(Procurement!$A5,Translation!$A:$S,Procurement!B$1+6,FALSE),Content_!$D$7=3,VLOOKUP(Procurement!$A5,Translation!$A:$S,Procurement!B$1+12,FALSE))</f>
        <v>Всего закупленных товаров и услуг</v>
      </c>
      <c r="C5" s="410" t="str" cm="1">
        <f t="array" ref="C5">_xlfn.IFS(Content_!$D$7=1,VLOOKUP(Procurement!$A5,Translation!$A:$S,Procurement!C$1,FALSE),Content_!$D$7=2,VLOOKUP(Procurement!$A5,Translation!$A:$S,Procurement!C$1+6,FALSE),Content_!$D$7=3,VLOOKUP(Procurement!$A5,Translation!$A:$S,Procurement!C$1+12,FALSE))</f>
        <v>млрд тенге</v>
      </c>
      <c r="D5" s="411">
        <v>3103</v>
      </c>
      <c r="E5" s="411">
        <v>3427</v>
      </c>
      <c r="F5" s="411">
        <v>3768.7849368600187</v>
      </c>
      <c r="G5" s="412">
        <v>3695.8326985285894</v>
      </c>
    </row>
    <row r="6" spans="1:7" ht="14.5">
      <c r="A6" s="355" t="s">
        <v>2151</v>
      </c>
      <c r="B6" s="869" t="str" cm="1">
        <f t="array" ref="B6">_xlfn.IFS(Content_!$D$7=1,VLOOKUP(Procurement!$A6,Translation!$A:$S,Procurement!B$1,FALSE),Content_!$D$7=2,VLOOKUP(Procurement!$A6,Translation!$A:$S,Procurement!B$1+6,FALSE),Content_!$D$7=3,VLOOKUP(Procurement!$A6,Translation!$A:$S,Procurement!B$1+12,FALSE))</f>
        <v>Закупки, проведенные способом из одного источника</v>
      </c>
      <c r="C6" s="413" t="str" cm="1">
        <f t="array" ref="C6">_xlfn.IFS(Content_!$D$7=1,VLOOKUP(Procurement!$A6,Translation!$A:$S,Procurement!C$1,FALSE),Content_!$D$7=2,VLOOKUP(Procurement!$A6,Translation!$A:$S,Procurement!C$1+6,FALSE),Content_!$D$7=3,VLOOKUP(Procurement!$A6,Translation!$A:$S,Procurement!C$1+12,FALSE))</f>
        <v>млрд тенге</v>
      </c>
      <c r="D6" s="413">
        <v>626</v>
      </c>
      <c r="E6" s="413">
        <v>475</v>
      </c>
      <c r="F6" s="414">
        <v>890.7293028516785</v>
      </c>
      <c r="G6" s="415">
        <v>2097.8000376706714</v>
      </c>
    </row>
    <row r="7" spans="1:7" ht="14.5">
      <c r="A7" s="355" t="s">
        <v>2152</v>
      </c>
      <c r="B7" s="869" cm="1">
        <f t="array" ref="B7">_xlfn.IFS(Content_!$D$7=1,VLOOKUP(Procurement!$A7,Translation!$A:$S,Procurement!B$1,FALSE),Content_!$D$7=2,VLOOKUP(Procurement!$A7,Translation!$A:$S,Procurement!B$1+6,FALSE),Content_!$D$7=3,VLOOKUP(Procurement!$A7,Translation!$A:$S,Procurement!B$1+12,FALSE))</f>
        <v>0</v>
      </c>
      <c r="C7" s="413" t="str" cm="1">
        <f t="array" ref="C7">_xlfn.IFS(Content_!$D$7=1,VLOOKUP(Procurement!$A7,Translation!$A:$S,Procurement!C$1,FALSE),Content_!$D$7=2,VLOOKUP(Procurement!$A7,Translation!$A:$S,Procurement!C$1+6,FALSE),Content_!$D$7=3,VLOOKUP(Procurement!$A7,Translation!$A:$S,Procurement!C$1+12,FALSE))</f>
        <v>%</v>
      </c>
      <c r="D7" s="413">
        <v>20</v>
      </c>
      <c r="E7" s="413">
        <v>14</v>
      </c>
      <c r="F7" s="414">
        <v>23.634389273318256</v>
      </c>
      <c r="G7" s="415">
        <v>56.761228356085006</v>
      </c>
    </row>
    <row r="8" spans="1:7" ht="14.5">
      <c r="A8" s="355" t="s">
        <v>2153</v>
      </c>
      <c r="B8" s="869" t="str" cm="1">
        <f t="array" ref="B8">_xlfn.IFS(Content_!$D$7=1,VLOOKUP(Procurement!$A8,Translation!$A:$S,Procurement!B$1,FALSE),Content_!$D$7=2,VLOOKUP(Procurement!$A8,Translation!$A:$S,Procurement!B$1+6,FALSE),Content_!$D$7=3,VLOOKUP(Procurement!$A8,Translation!$A:$S,Procurement!B$1+12,FALSE))</f>
        <v xml:space="preserve"> Закупки, проведенные способом запроса ценовых предложений</v>
      </c>
      <c r="C8" s="413" t="str" cm="1">
        <f t="array" ref="C8">_xlfn.IFS(Content_!$D$7=1,VLOOKUP(Procurement!$A8,Translation!$A:$S,Procurement!C$1,FALSE),Content_!$D$7=2,VLOOKUP(Procurement!$A8,Translation!$A:$S,Procurement!C$1+6,FALSE),Content_!$D$7=3,VLOOKUP(Procurement!$A8,Translation!$A:$S,Procurement!C$1+12,FALSE))</f>
        <v>млрд тенге</v>
      </c>
      <c r="D8" s="413">
        <v>45</v>
      </c>
      <c r="E8" s="413">
        <v>55</v>
      </c>
      <c r="F8" s="414">
        <v>84.21464564316707</v>
      </c>
      <c r="G8" s="415">
        <v>104.3850005988764</v>
      </c>
    </row>
    <row r="9" spans="1:7" ht="14.5">
      <c r="A9" s="355" t="s">
        <v>2154</v>
      </c>
      <c r="B9" s="869" cm="1">
        <f t="array" ref="B9">_xlfn.IFS(Content_!$D$7=1,VLOOKUP(Procurement!$A9,Translation!$A:$S,Procurement!B$1,FALSE),Content_!$D$7=2,VLOOKUP(Procurement!$A9,Translation!$A:$S,Procurement!B$1+6,FALSE),Content_!$D$7=3,VLOOKUP(Procurement!$A9,Translation!$A:$S,Procurement!B$1+12,FALSE))</f>
        <v>0</v>
      </c>
      <c r="C9" s="413" t="str" cm="1">
        <f t="array" ref="C9">_xlfn.IFS(Content_!$D$7=1,VLOOKUP(Procurement!$A9,Translation!$A:$S,Procurement!C$1,FALSE),Content_!$D$7=2,VLOOKUP(Procurement!$A9,Translation!$A:$S,Procurement!C$1+6,FALSE),Content_!$D$7=3,VLOOKUP(Procurement!$A9,Translation!$A:$S,Procurement!C$1+12,FALSE))</f>
        <v>%</v>
      </c>
      <c r="D9" s="413">
        <v>1</v>
      </c>
      <c r="E9" s="413">
        <v>2</v>
      </c>
      <c r="F9" s="414">
        <v>2.2345304137553392</v>
      </c>
      <c r="G9" s="415">
        <v>2.8243973446210076</v>
      </c>
    </row>
    <row r="10" spans="1:7" ht="14.5">
      <c r="A10" s="355" t="s">
        <v>2155</v>
      </c>
      <c r="B10" s="869" t="str" cm="1">
        <f t="array" ref="B10">_xlfn.IFS(Content_!$D$7=1,VLOOKUP(Procurement!$A10,Translation!$A:$S,Procurement!B$1,FALSE),Content_!$D$7=2,VLOOKUP(Procurement!$A10,Translation!$A:$S,Procurement!B$1+6,FALSE),Content_!$D$7=3,VLOOKUP(Procurement!$A10,Translation!$A:$S,Procurement!B$1+12,FALSE))</f>
        <v xml:space="preserve"> Закупки, проведенные способом открытого тендера</v>
      </c>
      <c r="C10" s="413" t="str" cm="1">
        <f t="array" ref="C10">_xlfn.IFS(Content_!$D$7=1,VLOOKUP(Procurement!$A10,Translation!$A:$S,Procurement!C$1,FALSE),Content_!$D$7=2,VLOOKUP(Procurement!$A10,Translation!$A:$S,Procurement!C$1+6,FALSE),Content_!$D$7=3,VLOOKUP(Procurement!$A10,Translation!$A:$S,Procurement!C$1+12,FALSE))</f>
        <v>млрд тенге</v>
      </c>
      <c r="D10" s="413">
        <v>515</v>
      </c>
      <c r="E10" s="413">
        <v>640</v>
      </c>
      <c r="F10" s="414">
        <v>1100.4833454684633</v>
      </c>
      <c r="G10" s="415">
        <v>1472.2874184273</v>
      </c>
    </row>
    <row r="11" spans="1:7" ht="14.5">
      <c r="A11" s="355" t="s">
        <v>2156</v>
      </c>
      <c r="B11" s="869" cm="1">
        <f t="array" ref="B11">_xlfn.IFS(Content_!$D$7=1,VLOOKUP(Procurement!$A11,Translation!$A:$S,Procurement!B$1,FALSE),Content_!$D$7=2,VLOOKUP(Procurement!$A11,Translation!$A:$S,Procurement!B$1+6,FALSE),Content_!$D$7=3,VLOOKUP(Procurement!$A11,Translation!$A:$S,Procurement!B$1+12,FALSE))</f>
        <v>0</v>
      </c>
      <c r="C11" s="413" t="str" cm="1">
        <f t="array" ref="C11">_xlfn.IFS(Content_!$D$7=1,VLOOKUP(Procurement!$A11,Translation!$A:$S,Procurement!C$1,FALSE),Content_!$D$7=2,VLOOKUP(Procurement!$A11,Translation!$A:$S,Procurement!C$1+6,FALSE),Content_!$D$7=3,VLOOKUP(Procurement!$A11,Translation!$A:$S,Procurement!C$1+12,FALSE))</f>
        <v>%</v>
      </c>
      <c r="D11" s="413">
        <v>17</v>
      </c>
      <c r="E11" s="413">
        <v>19</v>
      </c>
      <c r="F11" s="414">
        <v>29.199950750846938</v>
      </c>
      <c r="G11" s="415">
        <v>39.836419516864424</v>
      </c>
    </row>
    <row r="12" spans="1:7" ht="14.5">
      <c r="A12" s="355" t="s">
        <v>2157</v>
      </c>
      <c r="B12" s="869" t="str" cm="1">
        <f t="array" ref="B12">_xlfn.IFS(Content_!$D$7=1,VLOOKUP(Procurement!$A12,Translation!$A:$S,Procurement!B$1,FALSE),Content_!$D$7=2,VLOOKUP(Procurement!$A12,Translation!$A:$S,Procurement!B$1+6,FALSE),Content_!$D$7=3,VLOOKUP(Procurement!$A12,Translation!$A:$S,Procurement!B$1+12,FALSE))</f>
        <v xml:space="preserve"> Закупки путём проведения конкурентных переговоров</v>
      </c>
      <c r="C12" s="413" t="str" cm="1">
        <f t="array" ref="C12">_xlfn.IFS(Content_!$D$7=1,VLOOKUP(Procurement!$A12,Translation!$A:$S,Procurement!C$1,FALSE),Content_!$D$7=2,VLOOKUP(Procurement!$A12,Translation!$A:$S,Procurement!C$1+6,FALSE),Content_!$D$7=3,VLOOKUP(Procurement!$A12,Translation!$A:$S,Procurement!C$1+12,FALSE))</f>
        <v>млрд тенге</v>
      </c>
      <c r="D12" s="413">
        <v>1152</v>
      </c>
      <c r="E12" s="413">
        <v>1405</v>
      </c>
      <c r="F12" s="414">
        <v>1096.623243765611</v>
      </c>
      <c r="G12" s="415">
        <v>0</v>
      </c>
    </row>
    <row r="13" spans="1:7" ht="14.5">
      <c r="A13" s="355" t="s">
        <v>2158</v>
      </c>
      <c r="B13" s="869" cm="1">
        <f t="array" ref="B13">_xlfn.IFS(Content_!$D$7=1,VLOOKUP(Procurement!$A13,Translation!$A:$S,Procurement!B$1,FALSE),Content_!$D$7=2,VLOOKUP(Procurement!$A13,Translation!$A:$S,Procurement!B$1+6,FALSE),Content_!$D$7=3,VLOOKUP(Procurement!$A13,Translation!$A:$S,Procurement!B$1+12,FALSE))</f>
        <v>0</v>
      </c>
      <c r="C13" s="413" t="str" cm="1">
        <f t="array" ref="C13">_xlfn.IFS(Content_!$D$7=1,VLOOKUP(Procurement!$A13,Translation!$A:$S,Procurement!C$1,FALSE),Content_!$D$7=2,VLOOKUP(Procurement!$A13,Translation!$A:$S,Procurement!C$1+6,FALSE),Content_!$D$7=3,VLOOKUP(Procurement!$A13,Translation!$A:$S,Procurement!C$1+12,FALSE))</f>
        <v>%</v>
      </c>
      <c r="D13" s="413">
        <v>37</v>
      </c>
      <c r="E13" s="413">
        <v>41</v>
      </c>
      <c r="F13" s="414">
        <v>29.097527774542314</v>
      </c>
      <c r="G13" s="415">
        <v>0</v>
      </c>
    </row>
    <row r="14" spans="1:7" ht="14.5">
      <c r="A14" s="355" t="s">
        <v>2159</v>
      </c>
      <c r="B14" s="869" t="str" cm="1">
        <f t="array" ref="B14">_xlfn.IFS(Content_!$D$7=1,VLOOKUP(Procurement!$A14,Translation!$A:$S,Procurement!B$1,FALSE),Content_!$D$7=2,VLOOKUP(Procurement!$A14,Translation!$A:$S,Procurement!B$1+6,FALSE),Content_!$D$7=3,VLOOKUP(Procurement!$A14,Translation!$A:$S,Procurement!B$1+12,FALSE))</f>
        <v xml:space="preserve"> Закупки в рамках внутрихолдинговой кооперации</v>
      </c>
      <c r="C14" s="413" t="str" cm="1">
        <f t="array" ref="C14">_xlfn.IFS(Content_!$D$7=1,VLOOKUP(Procurement!$A14,Translation!$A:$S,Procurement!C$1,FALSE),Content_!$D$7=2,VLOOKUP(Procurement!$A14,Translation!$A:$S,Procurement!C$1+6,FALSE),Content_!$D$7=3,VLOOKUP(Procurement!$A14,Translation!$A:$S,Procurement!C$1+12,FALSE))</f>
        <v>млрд тенге</v>
      </c>
      <c r="D14" s="413">
        <v>765</v>
      </c>
      <c r="E14" s="413">
        <v>852</v>
      </c>
      <c r="F14" s="414">
        <v>588.5412983015354</v>
      </c>
      <c r="G14" s="415">
        <v>0.004558568000000001</v>
      </c>
    </row>
    <row r="15" spans="1:7" ht="14.5">
      <c r="A15" s="355" t="s">
        <v>2160</v>
      </c>
      <c r="B15" s="869" cm="1">
        <f t="array" ref="B15">_xlfn.IFS(Content_!$D$7=1,VLOOKUP(Procurement!$A15,Translation!$A:$S,Procurement!B$1,FALSE),Content_!$D$7=2,VLOOKUP(Procurement!$A15,Translation!$A:$S,Procurement!B$1+6,FALSE),Content_!$D$7=3,VLOOKUP(Procurement!$A15,Translation!$A:$S,Procurement!B$1+12,FALSE))</f>
        <v>0</v>
      </c>
      <c r="C15" s="413" t="str" cm="1">
        <f t="array" ref="C15">_xlfn.IFS(Content_!$D$7=1,VLOOKUP(Procurement!$A15,Translation!$A:$S,Procurement!C$1,FALSE),Content_!$D$7=2,VLOOKUP(Procurement!$A15,Translation!$A:$S,Procurement!C$1+6,FALSE),Content_!$D$7=3,VLOOKUP(Procurement!$A15,Translation!$A:$S,Procurement!C$1+12,FALSE))</f>
        <v>%</v>
      </c>
      <c r="D15" s="413">
        <v>25</v>
      </c>
      <c r="E15" s="413">
        <v>25</v>
      </c>
      <c r="F15" s="414">
        <v>15.616208092571116</v>
      </c>
      <c r="G15" s="415">
        <v>1.2334346199747865E-4</v>
      </c>
    </row>
    <row r="16" spans="1:7" ht="15.5">
      <c r="A16" s="355" t="s">
        <v>2161</v>
      </c>
      <c r="B16" s="409" t="str" cm="1">
        <f t="array" ref="B16">_xlfn.IFS(Content_!$D$7=1,VLOOKUP(Procurement!$A16,Translation!$A:$S,Procurement!B$1,FALSE),Content_!$D$7=2,VLOOKUP(Procurement!$A16,Translation!$A:$S,Procurement!B$1+6,FALSE),Content_!$D$7=3,VLOOKUP(Procurement!$A16,Translation!$A:$S,Procurement!B$1+12,FALSE))</f>
        <v xml:space="preserve">Доля закупа у отечественных поставщиков </v>
      </c>
      <c r="C16" s="410" t="str" cm="1">
        <f t="array" ref="C16">_xlfn.IFS(Content_!$D$7=1,VLOOKUP(Procurement!$A16,Translation!$A:$S,Procurement!C$1,FALSE),Content_!$D$7=2,VLOOKUP(Procurement!$A16,Translation!$A:$S,Procurement!C$1+6,FALSE),Content_!$D$7=3,VLOOKUP(Procurement!$A16,Translation!$A:$S,Procurement!C$1+12,FALSE))</f>
        <v>%</v>
      </c>
      <c r="D16" s="410">
        <v>90</v>
      </c>
      <c r="E16" s="410">
        <v>91</v>
      </c>
      <c r="F16" s="416">
        <v>89.18182192659248</v>
      </c>
      <c r="G16" s="417">
        <v>91.56918105983915</v>
      </c>
    </row>
  </sheetData>
  <sheetProtection algorithmName="SHA-512" hashValue="+Kh57na25oCBMy4o3xWBWo582HaHe8T6KwzfPVmBGat48yeosEVX94IFPdLDUZD5yyW4aveawApJFcjnMdnM4w==" saltValue="QLhsXXBTXbXY2y7n4QZf/Q==" spinCount="100000" sheet="1" objects="1" scenarios="1"/>
  <mergeCells count="5">
    <mergeCell ref="B6:B7"/>
    <mergeCell ref="B8:B9"/>
    <mergeCell ref="B10:B11"/>
    <mergeCell ref="B12:B13"/>
    <mergeCell ref="B14:B15"/>
  </mergeCells>
  <hyperlinks>
    <hyperlink ref="B2" display="Content!A1"/>
  </hyperlinks>
  <pageMargins left="0.7" right="0.7" top="0.75" bottom="0.75" header="0.3" footer="0.3"/>
  <pageSetup orientation="portrait" paperSize="9" r:id="rId2"/>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F1032D6-2B46-4AA1-B7C1-0620E540BAAF}">
  <sheetPr codeName="Sheet24"/>
  <dimension ref="A1:H22"/>
  <sheetViews>
    <sheetView showGridLines="0" zoomScale="75" zoomScaleNormal="75" workbookViewId="0" topLeftCell="A1">
      <selection pane="topLeft" activeCell="D7" sqref="D7"/>
    </sheetView>
  </sheetViews>
  <sheetFormatPr defaultRowHeight="14.5"/>
  <cols>
    <col min="1" max="1" width="8.714285714285714" style="264"/>
    <col min="2" max="2" width="75.57142857142857" customWidth="1"/>
    <col min="3" max="3" width="28.571428571428573" style="179" customWidth="1"/>
    <col min="4" max="7" width="25.571428571428573" style="179" customWidth="1"/>
    <col min="8" max="8" width="10.714285714285714" customWidth="1"/>
  </cols>
  <sheetData>
    <row r="1" spans="1:7" ht="71" customHeight="1">
      <c r="A1" s="264">
        <v>1</v>
      </c>
      <c r="B1" s="264">
        <v>2</v>
      </c>
      <c r="C1" s="264">
        <v>3</v>
      </c>
      <c r="D1" s="264">
        <v>4</v>
      </c>
      <c r="E1" s="264">
        <v>5</v>
      </c>
      <c r="F1" s="264">
        <v>6</v>
      </c>
      <c r="G1" s="264">
        <v>7</v>
      </c>
    </row>
    <row r="2" spans="1:3" ht="33" customHeight="1">
      <c r="A2" s="266" t="s">
        <v>2178</v>
      </c>
      <c r="B2" s="330" t="str" cm="1">
        <f t="array" ref="B2">_xlfn.IFS(Content_!$D$7=1,VLOOKUP(Compliance!$A2,Translation!$A:$S,Compliance!B$1,FALSE),Content_!$D$7=2,VLOOKUP(Compliance!$A2,Translation!$A:$S,Compliance!B$1+6,FALSE),Content_!$D$7=3,VLOOKUP(Compliance!$A2,Translation!$A:$S,Compliance!B$1+12,FALSE))</f>
        <v>Комплаенс</v>
      </c>
      <c r="C2" s="140"/>
    </row>
    <row r="3" spans="1:7" ht="15.5">
      <c r="A3" s="266" t="s">
        <v>2182</v>
      </c>
      <c r="B3" s="157" t="str" cm="1">
        <f t="array" ref="B3">_xlfn.IFS(Content_!$D$7=1,VLOOKUP(Compliance!$A3,Translation!$A:$S,Compliance!B$1,FALSE),Content_!$D$7=2,VLOOKUP(Compliance!$A3,Translation!$A:$S,Compliance!B$1+6,FALSE),Content_!$D$7=3,VLOOKUP(Compliance!$A3,Translation!$A:$S,Compliance!B$1+12,FALSE))</f>
        <v>GRI 205-3</v>
      </c>
      <c r="C3" s="84" t="str" cm="1">
        <f t="array" ref="C3">_xlfn.IFS(Content_!$D$7=1,VLOOKUP(Compliance!$A3,Translation!$A:$S,Compliance!C$1,FALSE),Content_!$D$7=2,VLOOKUP(Compliance!$A3,Translation!$A:$S,Compliance!C$1+6,FALSE),Content_!$D$7=3,VLOOKUP(Compliance!$A3,Translation!$A:$S,Compliance!C$1+12,FALSE))</f>
        <v>Единица измерения</v>
      </c>
      <c r="D3" s="84">
        <v>2020</v>
      </c>
      <c r="E3" s="84">
        <v>2021</v>
      </c>
      <c r="F3" s="84">
        <v>2022</v>
      </c>
      <c r="G3" s="84">
        <v>2023</v>
      </c>
    </row>
    <row r="4" spans="1:8" ht="15.5">
      <c r="A4" s="266" t="s">
        <v>2183</v>
      </c>
      <c r="B4" s="98" t="str" cm="1">
        <f t="array" ref="B4">_xlfn.IFS(Content_!$D$7=1,VLOOKUP(Compliance!$A4,Translation!$A:$S,Compliance!B$1,FALSE),Content_!$D$7=2,VLOOKUP(Compliance!$A4,Translation!$A:$S,Compliance!B$1+6,FALSE),Content_!$D$7=3,VLOOKUP(Compliance!$A4,Translation!$A:$S,Compliance!B$1+12,FALSE))</f>
        <v>Общее количество подтвержденных случаев коррупции</v>
      </c>
      <c r="C4" s="101" t="str" cm="1">
        <f t="array" ref="C4">_xlfn.IFS(Content_!$D$7=1,VLOOKUP(Compliance!$A4,Translation!$A:$S,Compliance!C$1,FALSE),Content_!$D$7=2,VLOOKUP(Compliance!$A4,Translation!$A:$S,Compliance!C$1+6,FALSE),Content_!$D$7=3,VLOOKUP(Compliance!$A4,Translation!$A:$S,Compliance!C$1+12,FALSE))</f>
        <v>ед.</v>
      </c>
      <c r="D4" s="118">
        <v>7</v>
      </c>
      <c r="E4" s="118">
        <v>3</v>
      </c>
      <c r="F4" s="93">
        <v>3</v>
      </c>
      <c r="G4" s="93">
        <v>10</v>
      </c>
      <c r="H4" s="1"/>
    </row>
    <row r="5" spans="1:8" ht="28">
      <c r="A5" s="266" t="s">
        <v>2184</v>
      </c>
      <c r="B5" s="313" t="str" cm="1">
        <f t="array" ref="B5">_xlfn.IFS(Content_!$D$7=1,VLOOKUP(Compliance!$A5,Translation!$A:$S,Compliance!B$1,FALSE),Content_!$D$7=2,VLOOKUP(Compliance!$A5,Translation!$A:$S,Compliance!B$1+6,FALSE),Content_!$D$7=3,VLOOKUP(Compliance!$A5,Translation!$A:$S,Compliance!B$1+12,FALSE))</f>
        <v>Общее количество случаев увольнения или наказания работников за коррупционные действия</v>
      </c>
      <c r="C5" s="76" t="str" cm="1">
        <f t="array" ref="C5">_xlfn.IFS(Content_!$D$7=1,VLOOKUP(Compliance!$A5,Translation!$A:$S,Compliance!C$1,FALSE),Content_!$D$7=2,VLOOKUP(Compliance!$A5,Translation!$A:$S,Compliance!C$1+6,FALSE),Content_!$D$7=3,VLOOKUP(Compliance!$A5,Translation!$A:$S,Compliance!C$1+12,FALSE))</f>
        <v>ед.</v>
      </c>
      <c r="D5" s="110">
        <v>8</v>
      </c>
      <c r="E5" s="110">
        <v>6</v>
      </c>
      <c r="F5" s="77">
        <v>5</v>
      </c>
      <c r="G5" s="77">
        <v>12</v>
      </c>
      <c r="H5" s="1"/>
    </row>
    <row r="6" spans="1:8" ht="42">
      <c r="A6" s="266" t="s">
        <v>2185</v>
      </c>
      <c r="B6" s="313" t="str" cm="1">
        <f t="array" ref="B6">_xlfn.IFS(Content_!$D$7=1,VLOOKUP(Compliance!$A6,Translation!$A:$S,Compliance!B$1,FALSE),Content_!$D$7=2,VLOOKUP(Compliance!$A6,Translation!$A:$S,Compliance!B$1+6,FALSE),Content_!$D$7=3,VLOOKUP(Compliance!$A6,Translation!$A:$S,Compliance!B$1+12,FALSE))</f>
        <v>Общее количество подтвержденных случаев невозобновления или расторжения контрактов с деловыми партнерами из-за нарушений, связанных с коррупцией</v>
      </c>
      <c r="C6" s="102" t="str" cm="1">
        <f t="array" ref="C6">_xlfn.IFS(Content_!$D$7=1,VLOOKUP(Compliance!$A6,Translation!$A:$S,Compliance!C$1,FALSE),Content_!$D$7=2,VLOOKUP(Compliance!$A6,Translation!$A:$S,Compliance!C$1+6,FALSE),Content_!$D$7=3,VLOOKUP(Compliance!$A6,Translation!$A:$S,Compliance!C$1+12,FALSE))</f>
        <v>ед.</v>
      </c>
      <c r="D6" s="110">
        <v>0</v>
      </c>
      <c r="E6" s="110">
        <v>0</v>
      </c>
      <c r="F6" s="77">
        <v>0</v>
      </c>
      <c r="G6" s="77">
        <v>0</v>
      </c>
      <c r="H6" s="1"/>
    </row>
    <row r="7" spans="1:8" ht="42">
      <c r="A7" s="266" t="s">
        <v>2186</v>
      </c>
      <c r="B7" s="108" t="str" cm="1">
        <f t="array" ref="B7">_xlfn.IFS(Content_!$D$7=1,VLOOKUP(Compliance!$A7,Translation!$A:$S,Compliance!B$1,FALSE),Content_!$D$7=2,VLOOKUP(Compliance!$A7,Translation!$A:$S,Compliance!B$1+6,FALSE),Content_!$D$7=3,VLOOKUP(Compliance!$A7,Translation!$A:$S,Compliance!B$1+12,FALSE))</f>
        <v>Публичные судебные дела о коррупции, возбужденные против организации или ее работников в течение отчетного периода, и результаты рассмотрения таких дел</v>
      </c>
      <c r="C7" s="78" t="str" cm="1">
        <f t="array" ref="C7">_xlfn.IFS(Content_!$D$7=1,VLOOKUP(Compliance!$A7,Translation!$A:$S,Compliance!C$1,FALSE),Content_!$D$7=2,VLOOKUP(Compliance!$A7,Translation!$A:$S,Compliance!C$1+6,FALSE),Content_!$D$7=3,VLOOKUP(Compliance!$A7,Translation!$A:$S,Compliance!C$1+12,FALSE))</f>
        <v>ед.</v>
      </c>
      <c r="D7" s="194">
        <v>1</v>
      </c>
      <c r="E7" s="194">
        <v>3</v>
      </c>
      <c r="F7" s="78">
        <v>1</v>
      </c>
      <c r="G7" s="78">
        <v>2</v>
      </c>
      <c r="H7" s="1"/>
    </row>
    <row r="8" spans="1:7" ht="14.5">
      <c r="A8" s="266" t="s">
        <v>2187</v>
      </c>
      <c r="B8" s="267"/>
      <c r="C8" s="312"/>
      <c r="D8" s="196"/>
      <c r="E8" s="196"/>
      <c r="F8" s="195"/>
      <c r="G8" s="195"/>
    </row>
    <row r="9" spans="1:7" ht="15.5">
      <c r="A9" s="266" t="s">
        <v>2188</v>
      </c>
      <c r="B9" s="157" t="str" cm="1">
        <f t="array" ref="B9">_xlfn.IFS(Content_!$D$7=1,VLOOKUP(Compliance!$A9,Translation!$A:$S,Compliance!B$1,FALSE),Content_!$D$7=2,VLOOKUP(Compliance!$A9,Translation!$A:$S,Compliance!B$1+6,FALSE),Content_!$D$7=3,VLOOKUP(Compliance!$A9,Translation!$A:$S,Compliance!B$1+12,FALSE))</f>
        <v>GRI 418-1</v>
      </c>
      <c r="C9" s="84" t="str" cm="1">
        <f t="array" ref="C9">_xlfn.IFS(Content_!$D$7=1,VLOOKUP(Compliance!$A9,Translation!$A:$S,Compliance!C$1,FALSE),Content_!$D$7=2,VLOOKUP(Compliance!$A9,Translation!$A:$S,Compliance!C$1+6,FALSE),Content_!$D$7=3,VLOOKUP(Compliance!$A9,Translation!$A:$S,Compliance!C$1+12,FALSE))</f>
        <v>Единица измерения</v>
      </c>
      <c r="D9" s="84">
        <v>2020</v>
      </c>
      <c r="E9" s="84">
        <v>2021</v>
      </c>
      <c r="F9" s="84">
        <v>2022</v>
      </c>
      <c r="G9" s="84">
        <v>2023</v>
      </c>
    </row>
    <row r="10" spans="1:7" ht="46.5">
      <c r="A10" s="266" t="s">
        <v>2189</v>
      </c>
      <c r="B10" s="183" t="str" cm="1">
        <f t="array" ref="B10">_xlfn.IFS(Content_!$D$7=1,VLOOKUP(Compliance!$A10,Translation!$A:$S,Compliance!B$1,FALSE),Content_!$D$7=2,VLOOKUP(Compliance!$A10,Translation!$A:$S,Compliance!B$1+6,FALSE),Content_!$D$7=3,VLOOKUP(Compliance!$A10,Translation!$A:$S,Compliance!B$1+12,FALSE))</f>
        <v>Общее количество обоснованных жалоб, полученных относительно нарушения конфиденциальности клиентов, с разбивкой по категориям, из них:</v>
      </c>
      <c r="C10" s="104" t="str" cm="1">
        <f t="array" ref="C10">_xlfn.IFS(Content_!$D$7=1,VLOOKUP(Compliance!$A10,Translation!$A:$S,Compliance!C$1,FALSE),Content_!$D$7=2,VLOOKUP(Compliance!$A10,Translation!$A:$S,Compliance!C$1+6,FALSE),Content_!$D$7=3,VLOOKUP(Compliance!$A10,Translation!$A:$S,Compliance!C$1+12,FALSE))</f>
        <v>ед.</v>
      </c>
      <c r="D10" s="203">
        <v>1</v>
      </c>
      <c r="E10" s="203">
        <v>4</v>
      </c>
      <c r="F10" s="204">
        <v>3</v>
      </c>
      <c r="G10" s="204">
        <v>0</v>
      </c>
    </row>
    <row r="11" spans="1:7" ht="14.5">
      <c r="A11" s="266" t="s">
        <v>2190</v>
      </c>
      <c r="B11" s="185" t="str" cm="1">
        <f t="array" ref="B11">_xlfn.IFS(Content_!$D$7=1,VLOOKUP(Compliance!$A11,Translation!$A:$S,Compliance!B$1,FALSE),Content_!$D$7=2,VLOOKUP(Compliance!$A11,Translation!$A:$S,Compliance!B$1+6,FALSE),Content_!$D$7=3,VLOOKUP(Compliance!$A11,Translation!$A:$S,Compliance!B$1+12,FALSE))</f>
        <v>кол-во жалоб, полученных от сторонних лиц и обоснованные организацией</v>
      </c>
      <c r="C11" s="102" t="str" cm="1">
        <f t="array" ref="C11">_xlfn.IFS(Content_!$D$7=1,VLOOKUP(Compliance!$A11,Translation!$A:$S,Compliance!C$1,FALSE),Content_!$D$7=2,VLOOKUP(Compliance!$A11,Translation!$A:$S,Compliance!C$1+6,FALSE),Content_!$D$7=3,VLOOKUP(Compliance!$A11,Translation!$A:$S,Compliance!C$1+12,FALSE))</f>
        <v>ед.</v>
      </c>
      <c r="D11" s="197">
        <v>0</v>
      </c>
      <c r="E11" s="197">
        <v>4</v>
      </c>
      <c r="F11" s="102">
        <v>2</v>
      </c>
      <c r="G11" s="102">
        <v>0</v>
      </c>
    </row>
    <row r="12" spans="1:7" ht="14.5">
      <c r="A12" s="266" t="s">
        <v>2191</v>
      </c>
      <c r="B12" s="313" t="str" cm="1">
        <f t="array" ref="B12">_xlfn.IFS(Content_!$D$7=1,VLOOKUP(Compliance!$A12,Translation!$A:$S,Compliance!B$1,FALSE),Content_!$D$7=2,VLOOKUP(Compliance!$A12,Translation!$A:$S,Compliance!B$1+6,FALSE),Content_!$D$7=3,VLOOKUP(Compliance!$A12,Translation!$A:$S,Compliance!B$1+12,FALSE))</f>
        <v>кол-во жалоб, полученных от контролирующих органов</v>
      </c>
      <c r="C12" s="102" t="str" cm="1">
        <f t="array" ref="C12">_xlfn.IFS(Content_!$D$7=1,VLOOKUP(Compliance!$A12,Translation!$A:$S,Compliance!C$1,FALSE),Content_!$D$7=2,VLOOKUP(Compliance!$A12,Translation!$A:$S,Compliance!C$1+6,FALSE),Content_!$D$7=3,VLOOKUP(Compliance!$A12,Translation!$A:$S,Compliance!C$1+12,FALSE))</f>
        <v>ед.</v>
      </c>
      <c r="D12" s="197">
        <v>1</v>
      </c>
      <c r="E12" s="197">
        <v>0</v>
      </c>
      <c r="F12" s="102">
        <v>1</v>
      </c>
      <c r="G12" s="102">
        <v>0</v>
      </c>
    </row>
    <row r="13" spans="1:7" ht="31">
      <c r="A13" s="266" t="s">
        <v>2192</v>
      </c>
      <c r="B13" s="183" t="str" cm="1">
        <f t="array" ref="B13">_xlfn.IFS(Content_!$D$7=1,VLOOKUP(Compliance!$A13,Translation!$A:$S,Compliance!B$1,FALSE),Content_!$D$7=2,VLOOKUP(Compliance!$A13,Translation!$A:$S,Compliance!B$1+6,FALSE),Content_!$D$7=3,VLOOKUP(Compliance!$A13,Translation!$A:$S,Compliance!B$1+12,FALSE))</f>
        <v>Общее количество выявленных утечек, краж или потерь данных клиентов</v>
      </c>
      <c r="C13" s="104" t="str" cm="1">
        <f t="array" ref="C13">_xlfn.IFS(Content_!$D$7=1,VLOOKUP(Compliance!$A13,Translation!$A:$S,Compliance!C$1,FALSE),Content_!$D$7=2,VLOOKUP(Compliance!$A13,Translation!$A:$S,Compliance!C$1+6,FALSE),Content_!$D$7=3,VLOOKUP(Compliance!$A13,Translation!$A:$S,Compliance!C$1+12,FALSE))</f>
        <v>ед.</v>
      </c>
      <c r="D13" s="203">
        <v>0</v>
      </c>
      <c r="E13" s="203">
        <v>0</v>
      </c>
      <c r="F13" s="204">
        <v>1</v>
      </c>
      <c r="G13" s="204">
        <v>0</v>
      </c>
    </row>
    <row r="14" spans="1:8" ht="14.5">
      <c r="A14" s="266" t="s">
        <v>2193</v>
      </c>
      <c r="B14" s="267"/>
      <c r="C14" s="312"/>
      <c r="D14" s="195"/>
      <c r="E14" s="196"/>
      <c r="F14" s="196"/>
      <c r="G14" s="195"/>
      <c r="H14" s="16"/>
    </row>
    <row r="15" spans="1:6" ht="14.5">
      <c r="A15" s="266" t="s">
        <v>2194</v>
      </c>
      <c r="B15" s="878" t="str" cm="1">
        <f t="array" ref="B15">_xlfn.IFS(Content_!$D$7=1,VLOOKUP(Compliance!$A15,Translation!$A:$S,Compliance!B$1,FALSE),Content_!$D$7=2,VLOOKUP(Compliance!$A15,Translation!$A:$S,Compliance!B$1+6,FALSE),Content_!$D$7=3,VLOOKUP(Compliance!$A15,Translation!$A:$S,Compliance!B$1+12,FALSE))</f>
        <v>GRI 205-2</v>
      </c>
      <c r="C15" s="880" t="str" cm="1">
        <f t="array" ref="C15">_xlfn.IFS(Content_!$D$7=1,VLOOKUP(Compliance!$A15,Translation!$A:$S,Compliance!C$1,FALSE),Content_!$D$7=2,VLOOKUP(Compliance!$A15,Translation!$A:$S,Compliance!C$1+6,FALSE),Content_!$D$7=3,VLOOKUP(Compliance!$A15,Translation!$A:$S,Compliance!C$1+12,FALSE))</f>
        <v>Единица измерения</v>
      </c>
      <c r="D15" s="873" cm="1">
        <f t="array" ref="D15">_xlfn.IFS(Content_!$D$7=1,VLOOKUP(Compliance!$A15,Translation!$A:$S,Compliance!D$1,FALSE),Content_!$D$7=2,VLOOKUP(Compliance!$A15,Translation!$A:$S,Compliance!D$1+6,FALSE),Content_!$D$7=3,VLOOKUP(Compliance!$A15,Translation!$A:$S,Compliance!D$1+12,FALSE))</f>
        <v>2023</v>
      </c>
      <c r="E15" s="874" cm="1">
        <f t="array" ref="E15">_xlfn.IFS(Content_!$D$7=1,VLOOKUP(Compliance!$A15,Translation!$A:$S,Compliance!E$1,FALSE),Content_!$D$7=2,VLOOKUP(Compliance!$A15,Translation!$A:$S,Compliance!E$1+6,FALSE),Content_!$D$7=3,VLOOKUP(Compliance!$A15,Translation!$A:$S,Compliance!E$1+12,FALSE))</f>
        <v>0</v>
      </c>
      <c r="F15" s="875" cm="1">
        <f t="array" ref="F15">_xlfn.IFS(Content_!$D$7=1,VLOOKUP(Compliance!$A15,Translation!$A:$S,Compliance!F$1,FALSE),Content_!$D$7=2,VLOOKUP(Compliance!$A15,Translation!$A:$S,Compliance!F$1+6,FALSE),Content_!$D$7=3,VLOOKUP(Compliance!$A15,Translation!$A:$S,Compliance!F$1+12,FALSE))</f>
        <v>0</v>
      </c>
    </row>
    <row r="16" spans="1:6" ht="46.5">
      <c r="A16" s="266" t="s">
        <v>2195</v>
      </c>
      <c r="B16" s="879" cm="1">
        <f t="array" ref="B16">_xlfn.IFS(Content_!$D$7=1,VLOOKUP(Compliance!$A16,Translation!$A:$S,Compliance!B$1,FALSE),Content_!$D$7=2,VLOOKUP(Compliance!$A16,Translation!$A:$S,Compliance!B$1+6,FALSE),Content_!$D$7=3,VLOOKUP(Compliance!$A16,Translation!$A:$S,Compliance!B$1+12,FALSE))</f>
        <v>0</v>
      </c>
      <c r="C16" s="881" cm="1">
        <f t="array" ref="C16">_xlfn.IFS(Content_!$D$7=1,VLOOKUP(Compliance!$A16,Translation!$A:$S,Compliance!C$1,FALSE),Content_!$D$7=2,VLOOKUP(Compliance!$A16,Translation!$A:$S,Compliance!C$1+6,FALSE),Content_!$D$7=3,VLOOKUP(Compliance!$A16,Translation!$A:$S,Compliance!C$1+12,FALSE))</f>
        <v>0</v>
      </c>
      <c r="D16" s="84" t="str" cm="1">
        <f t="array" ref="D16">_xlfn.IFS(Content_!$D$7=1,VLOOKUP(Compliance!$A16,Translation!$A:$S,Compliance!D$1,FALSE),Content_!$D$7=2,VLOOKUP(Compliance!$A16,Translation!$A:$S,Compliance!D$1+6,FALSE),Content_!$D$7=3,VLOOKUP(Compliance!$A16,Translation!$A:$S,Compliance!D$1+12,FALSE))</f>
        <v>Административно-управленческий персонал</v>
      </c>
      <c r="E16" s="84" t="str" cm="1">
        <f t="array" ref="E16">_xlfn.IFS(Content_!$D$7=1,VLOOKUP(Compliance!$A16,Translation!$A:$S,Compliance!E$1,FALSE),Content_!$D$7=2,VLOOKUP(Compliance!$A16,Translation!$A:$S,Compliance!E$1+6,FALSE),Content_!$D$7=3,VLOOKUP(Compliance!$A16,Translation!$A:$S,Compliance!E$1+12,FALSE))</f>
        <v>Производственный персонал</v>
      </c>
      <c r="F16" s="84" t="str" cm="1">
        <f t="array" ref="F16">_xlfn.IFS(Content_!$D$7=1,VLOOKUP(Compliance!$A16,Translation!$A:$S,Compliance!F$1,FALSE),Content_!$D$7=2,VLOOKUP(Compliance!$A16,Translation!$A:$S,Compliance!F$1+6,FALSE),Content_!$D$7=3,VLOOKUP(Compliance!$A16,Translation!$A:$S,Compliance!F$1+12,FALSE))</f>
        <v>Бизнес-партнеры</v>
      </c>
    </row>
    <row r="17" spans="1:6" ht="14.5">
      <c r="A17" s="266" t="s">
        <v>2196</v>
      </c>
      <c r="B17" s="876" t="str" cm="1">
        <f t="array" ref="B17">_xlfn.IFS(Content_!$D$7=1,VLOOKUP(Compliance!$A17,Translation!$A:$S,Compliance!B$1,FALSE),Content_!$D$7=2,VLOOKUP(Compliance!$A17,Translation!$A:$S,Compliance!B$1+6,FALSE),Content_!$D$7=3,VLOOKUP(Compliance!$A17,Translation!$A:$S,Compliance!B$1+12,FALSE))</f>
        <v>Количество и доля работников, ознакомленных с антикоррупционными политиками и процедурами</v>
      </c>
      <c r="C17" s="136" t="str" cm="1">
        <f t="array" ref="C17">_xlfn.IFS(Content_!$D$7=1,VLOOKUP(Compliance!$A17,Translation!$A:$S,Compliance!C$1,FALSE),Content_!$D$7=2,VLOOKUP(Compliance!$A17,Translation!$A:$S,Compliance!C$1+6,FALSE),Content_!$D$7=3,VLOOKUP(Compliance!$A17,Translation!$A:$S,Compliance!C$1+12,FALSE))</f>
        <v>чел.</v>
      </c>
      <c r="D17" s="201">
        <v>17613</v>
      </c>
      <c r="E17" s="201">
        <v>238752</v>
      </c>
      <c r="F17" s="201">
        <v>23901</v>
      </c>
    </row>
    <row r="18" spans="1:6" ht="14.5">
      <c r="A18" s="266" t="s">
        <v>2197</v>
      </c>
      <c r="B18" s="877" cm="1">
        <f t="array" ref="B18">_xlfn.IFS(Content_!$D$7=1,VLOOKUP(Compliance!$A18,Translation!$A:$S,Compliance!B$1,FALSE),Content_!$D$7=2,VLOOKUP(Compliance!$A18,Translation!$A:$S,Compliance!B$1+6,FALSE),Content_!$D$7=3,VLOOKUP(Compliance!$A18,Translation!$A:$S,Compliance!B$1+12,FALSE))</f>
        <v>0</v>
      </c>
      <c r="C18" s="136" t="str" cm="1">
        <f t="array" ref="C18">_xlfn.IFS(Content_!$D$7=1,VLOOKUP(Compliance!$A18,Translation!$A:$S,Compliance!C$1,FALSE),Content_!$D$7=2,VLOOKUP(Compliance!$A18,Translation!$A:$S,Compliance!C$1+6,FALSE),Content_!$D$7=3,VLOOKUP(Compliance!$A18,Translation!$A:$S,Compliance!C$1+12,FALSE))</f>
        <v>%</v>
      </c>
      <c r="D18" s="199">
        <v>97.7685262281432</v>
      </c>
      <c r="E18" s="199">
        <v>98.47351857885859</v>
      </c>
      <c r="F18" s="199">
        <v>100</v>
      </c>
    </row>
    <row r="19" spans="1:6" ht="14.5">
      <c r="A19" s="266" t="s">
        <v>2198</v>
      </c>
      <c r="B19" s="872" t="str" cm="1">
        <f t="array" ref="B19">_xlfn.IFS(Content_!$D$7=1,VLOOKUP(Compliance!$A19,Translation!$A:$S,Compliance!B$1,FALSE),Content_!$D$7=2,VLOOKUP(Compliance!$A19,Translation!$A:$S,Compliance!B$1+6,FALSE),Content_!$D$7=3,VLOOKUP(Compliance!$A19,Translation!$A:$S,Compliance!B$1+12,FALSE))</f>
        <v>Количество и доля работников, прошедших антикоррупционный тренинг</v>
      </c>
      <c r="C19" s="114" t="str" cm="1">
        <f t="array" ref="C19">_xlfn.IFS(Content_!$D$7=1,VLOOKUP(Compliance!$A19,Translation!$A:$S,Compliance!C$1,FALSE),Content_!$D$7=2,VLOOKUP(Compliance!$A19,Translation!$A:$S,Compliance!C$1+6,FALSE),Content_!$D$7=3,VLOOKUP(Compliance!$A19,Translation!$A:$S,Compliance!C$1+12,FALSE))</f>
        <v>чел.</v>
      </c>
      <c r="D19" s="198">
        <v>5712</v>
      </c>
      <c r="E19" s="198">
        <v>65209</v>
      </c>
      <c r="F19" s="870"/>
    </row>
    <row r="20" spans="1:6" ht="14.5">
      <c r="A20" s="266" t="s">
        <v>2199</v>
      </c>
      <c r="B20" s="844" cm="1">
        <f t="array" ref="B20">_xlfn.IFS(Content_!$D$7=1,VLOOKUP(Compliance!$A20,Translation!$A:$S,Compliance!B$1,FALSE),Content_!$D$7=2,VLOOKUP(Compliance!$A20,Translation!$A:$S,Compliance!B$1+6,FALSE),Content_!$D$7=3,VLOOKUP(Compliance!$A20,Translation!$A:$S,Compliance!B$1+12,FALSE))</f>
        <v>0</v>
      </c>
      <c r="C20" s="116" t="str" cm="1">
        <f t="array" ref="C20">_xlfn.IFS(Content_!$D$7=1,VLOOKUP(Compliance!$A20,Translation!$A:$S,Compliance!C$1,FALSE),Content_!$D$7=2,VLOOKUP(Compliance!$A20,Translation!$A:$S,Compliance!C$1+6,FALSE),Content_!$D$7=3,VLOOKUP(Compliance!$A20,Translation!$A:$S,Compliance!C$1+12,FALSE))</f>
        <v>%</v>
      </c>
      <c r="D20" s="200">
        <v>31.70691090757702</v>
      </c>
      <c r="E20" s="200">
        <v>26.89552201870053</v>
      </c>
      <c r="F20" s="871"/>
    </row>
    <row r="22" spans="2:3" ht="14.5">
      <c r="B22" s="2"/>
      <c r="C22" s="202"/>
    </row>
  </sheetData>
  <sheetProtection algorithmName="SHA-512" hashValue="9yvWWr46wN8HB067wkzoBa3SaYfDt3/cTG7coDKRYTJQ2JC45x4Gt51oavo2GyANNxsaUICpQdK6eNypdLkC9A==" saltValue="+1e0Tk0jfV+dk9Nx0ucgBA==" spinCount="100000" sheet="1" objects="1" scenarios="1"/>
  <mergeCells count="6">
    <mergeCell ref="F19:F20"/>
    <mergeCell ref="B19:B20"/>
    <mergeCell ref="D15:F15"/>
    <mergeCell ref="B17:B18"/>
    <mergeCell ref="B15:B16"/>
    <mergeCell ref="C15:C16"/>
  </mergeCells>
  <hyperlinks>
    <hyperlink ref="B2" display="Content!A1"/>
  </hyperlinks>
  <pageMargins left="0.7" right="0.7" top="0.75" bottom="0.75" header="0.3" footer="0.3"/>
  <pageSetup orientation="portrait" paperSize="9" r:id="rId2"/>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2526E28-141E-44EC-A87E-7BB33542A66A}">
  <sheetPr codeName="Sheet25">
    <tabColor rgb="FF002060"/>
  </sheetPr>
  <dimension ref="A1"/>
  <sheetViews>
    <sheetView zoomScale="75" zoomScaleNormal="75" workbookViewId="0" topLeftCell="A1">
      <selection pane="topLeft" activeCell="D7" sqref="D7"/>
    </sheetView>
  </sheetViews>
  <sheetFormatPr defaultRowHeight="14.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BAB1E7E-3DDD-4F68-AE7F-8D21FD739F28}">
  <sheetPr codeName="Sheet26"/>
  <dimension ref="A1:L91"/>
  <sheetViews>
    <sheetView showGridLines="0" zoomScale="75" zoomScaleNormal="75" workbookViewId="0" topLeftCell="A1">
      <selection pane="topLeft" activeCell="B2" sqref="B2"/>
    </sheetView>
  </sheetViews>
  <sheetFormatPr defaultRowHeight="14.5"/>
  <cols>
    <col min="1" max="1" width="8.714285714285714" style="353"/>
    <col min="2" max="2" width="75.57142857142857" style="359" customWidth="1"/>
    <col min="3" max="3" width="28.571428571428573" style="357" customWidth="1"/>
    <col min="4" max="7" width="25.571428571428573" style="358" customWidth="1"/>
    <col min="8" max="16384" width="8.714285714285714" style="347"/>
  </cols>
  <sheetData>
    <row r="1" spans="1:7" ht="71" customHeight="1">
      <c r="A1" s="353">
        <v>1</v>
      </c>
      <c r="B1" s="354">
        <v>2</v>
      </c>
      <c r="C1" s="354">
        <v>3</v>
      </c>
      <c r="D1" s="353">
        <v>4</v>
      </c>
      <c r="E1" s="353">
        <v>5</v>
      </c>
      <c r="F1" s="353">
        <v>6</v>
      </c>
      <c r="G1" s="353">
        <v>7</v>
      </c>
    </row>
    <row r="2" spans="1:2" ht="23" customHeight="1">
      <c r="A2" s="355" t="s">
        <v>2203</v>
      </c>
      <c r="B2" s="356" t="str" cm="1">
        <f t="array" ref="B2">_xlfn.IFS(Content_!$D$7=1,VLOOKUP('Operational indicators'!$A2,Translation!$A:$S,'Operational indicators'!B$1,FALSE),Content_!$D$7=2,VLOOKUP('Operational indicators'!$A2,Translation!$A:$S,'Operational indicators'!B$1+6,FALSE),Content_!$D$7=3,VLOOKUP('Operational indicators'!$A2,Translation!$A:$S,'Operational indicators'!B$1+12,FALSE))</f>
        <v>Производственные показатели</v>
      </c>
    </row>
    <row r="3" spans="1:1" ht="14.5">
      <c r="A3" s="355" t="s">
        <v>2205</v>
      </c>
    </row>
    <row r="4" spans="1:7" ht="15.5">
      <c r="A4" s="355" t="s">
        <v>2206</v>
      </c>
      <c r="B4" s="360" t="str" cm="1">
        <f t="array" ref="B4">_xlfn.IFS(Content_!$D$7=1,VLOOKUP('Operational indicators'!$A4,Translation!$A:$S,'Operational indicators'!B$1,FALSE),Content_!$D$7=2,VLOOKUP('Operational indicators'!$A4,Translation!$A:$S,'Operational indicators'!B$1+6,FALSE),Content_!$D$7=3,VLOOKUP('Operational indicators'!$A4,Translation!$A:$S,'Operational indicators'!B$1+12,FALSE))</f>
        <v>Ключевые производственные показатели</v>
      </c>
      <c r="C4" s="361" t="str" cm="1">
        <f t="array" ref="C4">_xlfn.IFS(Content_!$D$7=1,VLOOKUP('Operational indicators'!$A4,Translation!$A:$S,'Operational indicators'!C$1,FALSE),Content_!$D$7=2,VLOOKUP('Operational indicators'!$A4,Translation!$A:$S,'Operational indicators'!C$1+6,FALSE),Content_!$D$7=3,VLOOKUP('Operational indicators'!$A4,Translation!$A:$S,'Operational indicators'!C$1+12,FALSE))</f>
        <v>Единица измерения</v>
      </c>
      <c r="D4" s="361">
        <v>2020</v>
      </c>
      <c r="E4" s="361">
        <v>2021</v>
      </c>
      <c r="F4" s="361">
        <v>2022</v>
      </c>
      <c r="G4" s="361">
        <v>2023</v>
      </c>
    </row>
    <row r="5" spans="1:7" ht="14.5">
      <c r="A5" s="355" t="s">
        <v>2207</v>
      </c>
      <c r="B5" s="882" t="str" cm="1">
        <f t="array" ref="B5">_xlfn.IFS(Content_!$D$7=1,VLOOKUP('Operational indicators'!$A5,Translation!$A:$S,'Operational indicators'!B$1,FALSE),Content_!$D$7=2,VLOOKUP('Operational indicators'!$A5,Translation!$A:$S,'Operational indicators'!B$1+6,FALSE),Content_!$D$7=3,VLOOKUP('Operational indicators'!$A5,Translation!$A:$S,'Operational indicators'!B$1+12,FALSE))</f>
        <v>Нефтегазовый сектор</v>
      </c>
      <c r="C5" s="882" cm="1">
        <f t="array" ref="C5">_xlfn.IFS(Content_!$D$7=1,VLOOKUP('Operational indicators'!$A5,Translation!$A:$S,'Operational indicators'!C$1,FALSE),Content_!$D$7=2,VLOOKUP('Operational indicators'!$A5,Translation!$A:$S,'Operational indicators'!C$1+6,FALSE),Content_!$D$7=3,VLOOKUP('Operational indicators'!$A5,Translation!$A:$S,'Operational indicators'!C$1+12,FALSE))</f>
        <v>0</v>
      </c>
      <c r="D5" s="882" cm="1">
        <f t="array" ref="D5">_xlfn.IFS(Content_!$D$7=1,VLOOKUP('Operational indicators'!$A5,Translation!$A:$S,'Operational indicators'!D$1,FALSE),Content_!$D$7=2,VLOOKUP('Operational indicators'!$A5,Translation!$A:$S,'Operational indicators'!D$1+6,FALSE),Content_!$D$7=3,VLOOKUP('Operational indicators'!$A5,Translation!$A:$S,'Operational indicators'!D$1+12,FALSE))</f>
        <v>0</v>
      </c>
      <c r="E5" s="882" cm="1">
        <f t="array" ref="E5">_xlfn.IFS(Content_!$D$7=1,VLOOKUP('Operational indicators'!$A5,Translation!$A:$S,'Operational indicators'!E$1,FALSE),Content_!$D$7=2,VLOOKUP('Operational indicators'!$A5,Translation!$A:$S,'Operational indicators'!E$1+6,FALSE),Content_!$D$7=3,VLOOKUP('Operational indicators'!$A5,Translation!$A:$S,'Operational indicators'!E$1+12,FALSE))</f>
        <v>0</v>
      </c>
      <c r="F5" s="882" cm="1">
        <f t="array" ref="F5">_xlfn.IFS(Content_!$D$7=1,VLOOKUP('Operational indicators'!$A5,Translation!$A:$S,'Operational indicators'!F$1,FALSE),Content_!$D$7=2,VLOOKUP('Operational indicators'!$A5,Translation!$A:$S,'Operational indicators'!F$1+6,FALSE),Content_!$D$7=3,VLOOKUP('Operational indicators'!$A5,Translation!$A:$S,'Operational indicators'!F$1+12,FALSE))</f>
        <v>0</v>
      </c>
      <c r="G5" s="882" cm="1">
        <f t="array" ref="G5">_xlfn.IFS(Content_!$D$7=1,VLOOKUP('Operational indicators'!$A5,Translation!$A:$S,'Operational indicators'!G$1,FALSE),Content_!$D$7=2,VLOOKUP('Operational indicators'!$A5,Translation!$A:$S,'Operational indicators'!G$1+6,FALSE),Content_!$D$7=3,VLOOKUP('Operational indicators'!$A5,Translation!$A:$S,'Operational indicators'!G$1+12,FALSE))</f>
        <v>0</v>
      </c>
    </row>
    <row r="6" spans="1:7" ht="15.5">
      <c r="A6" s="355" t="s">
        <v>2208</v>
      </c>
      <c r="B6" s="362" t="str" cm="1">
        <f t="array" ref="B6">_xlfn.IFS(Content_!$D$7=1,VLOOKUP('Operational indicators'!$A6,Translation!$A:$S,'Operational indicators'!B$1,FALSE),Content_!$D$7=2,VLOOKUP('Operational indicators'!$A6,Translation!$A:$S,'Operational indicators'!B$1+6,FALSE),Content_!$D$7=3,VLOOKUP('Operational indicators'!$A6,Translation!$A:$S,'Operational indicators'!B$1+12,FALSE))</f>
        <v>Добыча нефти и газового конденсата</v>
      </c>
      <c r="C6" s="363" t="str" cm="1">
        <f t="array" ref="C6">_xlfn.IFS(Content_!$D$7=1,VLOOKUP('Operational indicators'!$A6,Translation!$A:$S,'Operational indicators'!C$1,FALSE),Content_!$D$7=2,VLOOKUP('Operational indicators'!$A6,Translation!$A:$S,'Operational indicators'!C$1+6,FALSE),Content_!$D$7=3,VLOOKUP('Operational indicators'!$A6,Translation!$A:$S,'Operational indicators'!C$1+12,FALSE))</f>
        <v>тыс. тонн/год</v>
      </c>
      <c r="D6" s="364">
        <v>21767.164</v>
      </c>
      <c r="E6" s="364">
        <v>21665.153</v>
      </c>
      <c r="F6" s="364">
        <v>22026.211</v>
      </c>
      <c r="G6" s="365">
        <v>23546.251</v>
      </c>
    </row>
    <row r="7" spans="1:7" ht="15.5">
      <c r="A7" s="355" t="s">
        <v>2209</v>
      </c>
      <c r="B7" s="362" t="str" cm="1">
        <f t="array" ref="B7">_xlfn.IFS(Content_!$D$7=1,VLOOKUP('Operational indicators'!$A7,Translation!$A:$S,'Operational indicators'!B$1,FALSE),Content_!$D$7=2,VLOOKUP('Operational indicators'!$A7,Translation!$A:$S,'Operational indicators'!B$1+6,FALSE),Content_!$D$7=3,VLOOKUP('Operational indicators'!$A7,Translation!$A:$S,'Operational indicators'!B$1+12,FALSE))</f>
        <v>Добыча нефти и газового конденсата (в сутки)</v>
      </c>
      <c r="C7" s="363" t="str" cm="1">
        <f t="array" ref="C7">_xlfn.IFS(Content_!$D$7=1,VLOOKUP('Operational indicators'!$A7,Translation!$A:$S,'Operational indicators'!C$1,FALSE),Content_!$D$7=2,VLOOKUP('Operational indicators'!$A7,Translation!$A:$S,'Operational indicators'!C$1+6,FALSE),Content_!$D$7=3,VLOOKUP('Operational indicators'!$A7,Translation!$A:$S,'Operational indicators'!C$1+12,FALSE))</f>
        <v>тыс. тонн/сутки</v>
      </c>
      <c r="D7" s="364">
        <v>59.635520547945205</v>
      </c>
      <c r="E7" s="364">
        <v>59.356808219178085</v>
      </c>
      <c r="F7" s="364">
        <v>60.34584931506849</v>
      </c>
      <c r="G7" s="365">
        <v>64.51023287671234</v>
      </c>
    </row>
    <row r="8" spans="1:7" ht="15.5">
      <c r="A8" s="355" t="s">
        <v>2210</v>
      </c>
      <c r="B8" s="362" t="str" cm="1">
        <f t="array" ref="B8">_xlfn.IFS(Content_!$D$7=1,VLOOKUP('Operational indicators'!$A8,Translation!$A:$S,'Operational indicators'!B$1,FALSE),Content_!$D$7=2,VLOOKUP('Operational indicators'!$A8,Translation!$A:$S,'Operational indicators'!B$1+6,FALSE),Content_!$D$7=3,VLOOKUP('Operational indicators'!$A8,Translation!$A:$S,'Operational indicators'!B$1+12,FALSE))</f>
        <v>Добыча природного и попутного газа</v>
      </c>
      <c r="C8" s="363" t="str" cm="1">
        <f t="array" ref="C8">_xlfn.IFS(Content_!$D$7=1,VLOOKUP('Operational indicators'!$A8,Translation!$A:$S,'Operational indicators'!C$1,FALSE),Content_!$D$7=2,VLOOKUP('Operational indicators'!$A8,Translation!$A:$S,'Operational indicators'!C$1+6,FALSE),Content_!$D$7=3,VLOOKUP('Operational indicators'!$A8,Translation!$A:$S,'Operational indicators'!C$1+12,FALSE))</f>
        <v>млн м3/год</v>
      </c>
      <c r="D8" s="364">
        <v>8516.751</v>
      </c>
      <c r="E8" s="364">
        <v>8359.182</v>
      </c>
      <c r="F8" s="364">
        <v>8518.555</v>
      </c>
      <c r="G8" s="365">
        <v>9753.254</v>
      </c>
    </row>
    <row r="9" spans="1:7" ht="15.5">
      <c r="A9" s="355" t="s">
        <v>2211</v>
      </c>
      <c r="B9" s="362" t="str" cm="1">
        <f t="array" ref="B9">_xlfn.IFS(Content_!$D$7=1,VLOOKUP('Operational indicators'!$A9,Translation!$A:$S,'Operational indicators'!B$1,FALSE),Content_!$D$7=2,VLOOKUP('Operational indicators'!$A9,Translation!$A:$S,'Operational indicators'!B$1+6,FALSE),Content_!$D$7=3,VLOOKUP('Operational indicators'!$A9,Translation!$A:$S,'Operational indicators'!B$1+12,FALSE))</f>
        <v>Добыча природного и попутного газа (в сутки)</v>
      </c>
      <c r="C9" s="363" t="str" cm="1">
        <f t="array" ref="C9">_xlfn.IFS(Content_!$D$7=1,VLOOKUP('Operational indicators'!$A9,Translation!$A:$S,'Operational indicators'!C$1,FALSE),Content_!$D$7=2,VLOOKUP('Operational indicators'!$A9,Translation!$A:$S,'Operational indicators'!C$1+6,FALSE),Content_!$D$7=3,VLOOKUP('Operational indicators'!$A9,Translation!$A:$S,'Operational indicators'!C$1+12,FALSE))</f>
        <v>тыс. м3/сутки</v>
      </c>
      <c r="D9" s="364">
        <v>23331.123890410956</v>
      </c>
      <c r="E9" s="364">
        <v>22901.86902739726</v>
      </c>
      <c r="F9" s="364">
        <v>23338.50719178082</v>
      </c>
      <c r="G9" s="365">
        <v>26721.244493150683</v>
      </c>
    </row>
    <row r="10" spans="1:7" ht="15.5">
      <c r="A10" s="355" t="s">
        <v>2212</v>
      </c>
      <c r="B10" s="366" t="str" cm="1">
        <f t="array" ref="B10">_xlfn.IFS(Content_!$D$7=1,VLOOKUP('Operational indicators'!$A10,Translation!$A:$S,'Operational indicators'!B$1,FALSE),Content_!$D$7=2,VLOOKUP('Operational indicators'!$A10,Translation!$A:$S,'Operational indicators'!B$1+6,FALSE),Content_!$D$7=3,VLOOKUP('Operational indicators'!$A10,Translation!$A:$S,'Operational indicators'!B$1+12,FALSE))</f>
        <v>Количество участков бурения (с долей более 50%)</v>
      </c>
      <c r="C10" s="367" t="str" cm="1">
        <f t="array" ref="C10">_xlfn.IFS(Content_!$D$7=1,VLOOKUP('Operational indicators'!$A10,Translation!$A:$S,'Operational indicators'!C$1,FALSE),Content_!$D$7=2,VLOOKUP('Operational indicators'!$A10,Translation!$A:$S,'Operational indicators'!C$1+6,FALSE),Content_!$D$7=3,VLOOKUP('Operational indicators'!$A10,Translation!$A:$S,'Operational indicators'!C$1+12,FALSE))</f>
        <v>кол-во</v>
      </c>
      <c r="D10" s="368">
        <v>67</v>
      </c>
      <c r="E10" s="368">
        <v>65</v>
      </c>
      <c r="F10" s="368">
        <v>65</v>
      </c>
      <c r="G10" s="369">
        <v>66</v>
      </c>
    </row>
    <row r="11" spans="1:7" ht="15.5">
      <c r="A11" s="355" t="s">
        <v>2213</v>
      </c>
      <c r="B11" s="366" t="str" cm="1">
        <f t="array" ref="B11">_xlfn.IFS(Content_!$D$7=1,VLOOKUP('Operational indicators'!$A11,Translation!$A:$S,'Operational indicators'!B$1,FALSE),Content_!$D$7=2,VLOOKUP('Operational indicators'!$A11,Translation!$A:$S,'Operational indicators'!B$1+6,FALSE),Content_!$D$7=3,VLOOKUP('Operational indicators'!$A11,Translation!$A:$S,'Operational indicators'!B$1+12,FALSE))</f>
        <v>Переработка нефти и газа</v>
      </c>
      <c r="C11" s="367" t="str" cm="1">
        <f t="array" ref="C11">_xlfn.IFS(Content_!$D$7=1,VLOOKUP('Operational indicators'!$A11,Translation!$A:$S,'Operational indicators'!C$1,FALSE),Content_!$D$7=2,VLOOKUP('Operational indicators'!$A11,Translation!$A:$S,'Operational indicators'!C$1+6,FALSE),Content_!$D$7=3,VLOOKUP('Operational indicators'!$A11,Translation!$A:$S,'Operational indicators'!C$1+12,FALSE))</f>
        <v>тыс. тонн</v>
      </c>
      <c r="D11" s="368">
        <v>18077</v>
      </c>
      <c r="E11" s="368">
        <v>18833</v>
      </c>
      <c r="F11" s="368">
        <v>19900</v>
      </c>
      <c r="G11" s="369">
        <v>19593</v>
      </c>
    </row>
    <row r="12" spans="1:7" ht="15.5">
      <c r="A12" s="355" t="s">
        <v>2214</v>
      </c>
      <c r="B12" s="366" t="str" cm="1">
        <f t="array" ref="B12">_xlfn.IFS(Content_!$D$7=1,VLOOKUP('Operational indicators'!$A12,Translation!$A:$S,'Operational indicators'!B$1,FALSE),Content_!$D$7=2,VLOOKUP('Operational indicators'!$A12,Translation!$A:$S,'Operational indicators'!B$1+6,FALSE),Content_!$D$7=3,VLOOKUP('Operational indicators'!$A12,Translation!$A:$S,'Operational indicators'!B$1+12,FALSE))</f>
        <v>Производство нефтепродуктов, в т.ч.</v>
      </c>
      <c r="C12" s="367" t="str" cm="1">
        <f t="array" ref="C12">_xlfn.IFS(Content_!$D$7=1,VLOOKUP('Operational indicators'!$A12,Translation!$A:$S,'Operational indicators'!C$1,FALSE),Content_!$D$7=2,VLOOKUP('Operational indicators'!$A12,Translation!$A:$S,'Operational indicators'!C$1+6,FALSE),Content_!$D$7=3,VLOOKUP('Operational indicators'!$A12,Translation!$A:$S,'Operational indicators'!C$1+12,FALSE))</f>
        <v>тыс. тонн</v>
      </c>
      <c r="D12" s="368">
        <v>16818.1785</v>
      </c>
      <c r="E12" s="368">
        <v>17403.539500000003</v>
      </c>
      <c r="F12" s="368">
        <v>18668.854999999996</v>
      </c>
      <c r="G12" s="369">
        <v>18272.964984600003</v>
      </c>
    </row>
    <row r="13" spans="1:7" ht="15.5">
      <c r="A13" s="355" t="s">
        <v>2215</v>
      </c>
      <c r="B13" s="362" t="str" cm="1">
        <f t="array" ref="B13">_xlfn.IFS(Content_!$D$7=1,VLOOKUP('Operational indicators'!$A13,Translation!$A:$S,'Operational indicators'!B$1,FALSE),Content_!$D$7=2,VLOOKUP('Operational indicators'!$A13,Translation!$A:$S,'Operational indicators'!B$1+6,FALSE),Content_!$D$7=3,VLOOKUP('Operational indicators'!$A13,Translation!$A:$S,'Operational indicators'!B$1+12,FALSE))</f>
        <v>Бензин</v>
      </c>
      <c r="C13" s="363" t="str" cm="1">
        <f t="array" ref="C13">_xlfn.IFS(Content_!$D$7=1,VLOOKUP('Operational indicators'!$A13,Translation!$A:$S,'Operational indicators'!C$1,FALSE),Content_!$D$7=2,VLOOKUP('Operational indicators'!$A13,Translation!$A:$S,'Operational indicators'!C$1+6,FALSE),Content_!$D$7=3,VLOOKUP('Operational indicators'!$A13,Translation!$A:$S,'Operational indicators'!C$1+12,FALSE))</f>
        <v>тыс. тонн</v>
      </c>
      <c r="D13" s="370">
        <v>4592.189</v>
      </c>
      <c r="E13" s="370">
        <v>4940.6935</v>
      </c>
      <c r="F13" s="370">
        <v>5330.1775</v>
      </c>
      <c r="G13" s="371">
        <v>5613.711657</v>
      </c>
    </row>
    <row r="14" spans="1:7" ht="15.5">
      <c r="A14" s="355" t="s">
        <v>2216</v>
      </c>
      <c r="B14" s="362" t="str" cm="1">
        <f t="array" ref="B14">_xlfn.IFS(Content_!$D$7=1,VLOOKUP('Operational indicators'!$A14,Translation!$A:$S,'Operational indicators'!B$1,FALSE),Content_!$D$7=2,VLOOKUP('Operational indicators'!$A14,Translation!$A:$S,'Operational indicators'!B$1+6,FALSE),Content_!$D$7=3,VLOOKUP('Operational indicators'!$A14,Translation!$A:$S,'Operational indicators'!B$1+12,FALSE))</f>
        <v>Мазут</v>
      </c>
      <c r="C14" s="363" t="str" cm="1">
        <f t="array" ref="C14">_xlfn.IFS(Content_!$D$7=1,VLOOKUP('Operational indicators'!$A14,Translation!$A:$S,'Operational indicators'!C$1,FALSE),Content_!$D$7=2,VLOOKUP('Operational indicators'!$A14,Translation!$A:$S,'Operational indicators'!C$1+6,FALSE),Content_!$D$7=3,VLOOKUP('Operational indicators'!$A14,Translation!$A:$S,'Operational indicators'!C$1+12,FALSE))</f>
        <v>тыс. тонн</v>
      </c>
      <c r="D14" s="370">
        <v>1938.809</v>
      </c>
      <c r="E14" s="370">
        <v>2189.707</v>
      </c>
      <c r="F14" s="370">
        <v>2415.6655</v>
      </c>
      <c r="G14" s="371">
        <v>2001.7342374999998</v>
      </c>
    </row>
    <row r="15" spans="1:7" ht="15.5">
      <c r="A15" s="355" t="s">
        <v>2217</v>
      </c>
      <c r="B15" s="362" t="str" cm="1">
        <f t="array" ref="B15">_xlfn.IFS(Content_!$D$7=1,VLOOKUP('Operational indicators'!$A15,Translation!$A:$S,'Operational indicators'!B$1,FALSE),Content_!$D$7=2,VLOOKUP('Operational indicators'!$A15,Translation!$A:$S,'Operational indicators'!B$1+6,FALSE),Content_!$D$7=3,VLOOKUP('Operational indicators'!$A15,Translation!$A:$S,'Operational indicators'!B$1+12,FALSE))</f>
        <v>Вакуумный газойль (ВГО)</v>
      </c>
      <c r="C15" s="363" t="str" cm="1">
        <f t="array" ref="C15">_xlfn.IFS(Content_!$D$7=1,VLOOKUP('Operational indicators'!$A15,Translation!$A:$S,'Operational indicators'!C$1,FALSE),Content_!$D$7=2,VLOOKUP('Operational indicators'!$A15,Translation!$A:$S,'Operational indicators'!C$1+6,FALSE),Content_!$D$7=3,VLOOKUP('Operational indicators'!$A15,Translation!$A:$S,'Operational indicators'!C$1+12,FALSE))</f>
        <v>тыс. тонн</v>
      </c>
      <c r="D15" s="370">
        <v>522.399</v>
      </c>
      <c r="E15" s="370">
        <v>525.871</v>
      </c>
      <c r="F15" s="370">
        <v>482.46900000000005</v>
      </c>
      <c r="G15" s="371">
        <v>179.107</v>
      </c>
    </row>
    <row r="16" spans="1:7" ht="15.5">
      <c r="A16" s="355" t="s">
        <v>2218</v>
      </c>
      <c r="B16" s="362" t="str" cm="1">
        <f t="array" ref="B16">_xlfn.IFS(Content_!$D$7=1,VLOOKUP('Operational indicators'!$A16,Translation!$A:$S,'Operational indicators'!B$1,FALSE),Content_!$D$7=2,VLOOKUP('Operational indicators'!$A16,Translation!$A:$S,'Operational indicators'!B$1+6,FALSE),Content_!$D$7=3,VLOOKUP('Operational indicators'!$A16,Translation!$A:$S,'Operational indicators'!B$1+12,FALSE))</f>
        <v>Параксилол</v>
      </c>
      <c r="C16" s="363" t="str" cm="1">
        <f t="array" ref="C16">_xlfn.IFS(Content_!$D$7=1,VLOOKUP('Operational indicators'!$A16,Translation!$A:$S,'Operational indicators'!C$1,FALSE),Content_!$D$7=2,VLOOKUP('Operational indicators'!$A16,Translation!$A:$S,'Operational indicators'!C$1+6,FALSE),Content_!$D$7=3,VLOOKUP('Operational indicators'!$A16,Translation!$A:$S,'Operational indicators'!C$1+12,FALSE))</f>
        <v>тыс. тонн</v>
      </c>
      <c r="D16" s="370">
        <v>204.933</v>
      </c>
      <c r="E16" s="370">
        <v>44.894</v>
      </c>
      <c r="F16" s="370">
        <v>76.157</v>
      </c>
      <c r="G16" s="371">
        <v>18.013</v>
      </c>
    </row>
    <row r="17" spans="1:7" ht="15.5">
      <c r="A17" s="355" t="s">
        <v>2219</v>
      </c>
      <c r="B17" s="362" t="str" cm="1">
        <f t="array" ref="B17">_xlfn.IFS(Content_!$D$7=1,VLOOKUP('Operational indicators'!$A17,Translation!$A:$S,'Operational indicators'!B$1,FALSE),Content_!$D$7=2,VLOOKUP('Operational indicators'!$A17,Translation!$A:$S,'Operational indicators'!B$1+6,FALSE),Content_!$D$7=3,VLOOKUP('Operational indicators'!$A17,Translation!$A:$S,'Operational indicators'!B$1+12,FALSE))</f>
        <v>Дизельное топливо</v>
      </c>
      <c r="C17" s="363" t="str" cm="1">
        <f t="array" ref="C17">_xlfn.IFS(Content_!$D$7=1,VLOOKUP('Operational indicators'!$A17,Translation!$A:$S,'Operational indicators'!C$1,FALSE),Content_!$D$7=2,VLOOKUP('Operational indicators'!$A17,Translation!$A:$S,'Operational indicators'!C$1+6,FALSE),Content_!$D$7=3,VLOOKUP('Operational indicators'!$A17,Translation!$A:$S,'Operational indicators'!C$1+12,FALSE))</f>
        <v>тыс. тонн</v>
      </c>
      <c r="D17" s="370">
        <v>6305.09</v>
      </c>
      <c r="E17" s="370">
        <v>6386.766</v>
      </c>
      <c r="F17" s="370">
        <v>6588.294</v>
      </c>
      <c r="G17" s="371">
        <v>6437.822725100001</v>
      </c>
    </row>
    <row r="18" spans="1:7" ht="15.5">
      <c r="A18" s="355" t="s">
        <v>2220</v>
      </c>
      <c r="B18" s="362" t="str" cm="1">
        <f t="array" ref="B18">_xlfn.IFS(Content_!$D$7=1,VLOOKUP('Operational indicators'!$A18,Translation!$A:$S,'Operational indicators'!B$1,FALSE),Content_!$D$7=2,VLOOKUP('Operational indicators'!$A18,Translation!$A:$S,'Operational indicators'!B$1+6,FALSE),Content_!$D$7=3,VLOOKUP('Operational indicators'!$A18,Translation!$A:$S,'Operational indicators'!B$1+12,FALSE))</f>
        <v>Бензол</v>
      </c>
      <c r="C18" s="363" t="str" cm="1">
        <f t="array" ref="C18">_xlfn.IFS(Content_!$D$7=1,VLOOKUP('Operational indicators'!$A18,Translation!$A:$S,'Operational indicators'!C$1,FALSE),Content_!$D$7=2,VLOOKUP('Operational indicators'!$A18,Translation!$A:$S,'Operational indicators'!C$1+6,FALSE),Content_!$D$7=3,VLOOKUP('Operational indicators'!$A18,Translation!$A:$S,'Operational indicators'!C$1+12,FALSE))</f>
        <v>тыс. тонн</v>
      </c>
      <c r="D18" s="370">
        <v>43.644</v>
      </c>
      <c r="E18" s="370">
        <v>7.028</v>
      </c>
      <c r="F18" s="370">
        <v>9.321</v>
      </c>
      <c r="G18" s="371">
        <v>25.165</v>
      </c>
    </row>
    <row r="19" spans="1:7" ht="15.5">
      <c r="A19" s="355" t="s">
        <v>2221</v>
      </c>
      <c r="B19" s="362" t="str" cm="1">
        <f t="array" ref="B19">_xlfn.IFS(Content_!$D$7=1,VLOOKUP('Operational indicators'!$A19,Translation!$A:$S,'Operational indicators'!B$1,FALSE),Content_!$D$7=2,VLOOKUP('Operational indicators'!$A19,Translation!$A:$S,'Operational indicators'!B$1+6,FALSE),Content_!$D$7=3,VLOOKUP('Operational indicators'!$A19,Translation!$A:$S,'Operational indicators'!B$1+12,FALSE))</f>
        <v>Кокс</v>
      </c>
      <c r="C19" s="363" t="str" cm="1">
        <f t="array" ref="C19">_xlfn.IFS(Content_!$D$7=1,VLOOKUP('Operational indicators'!$A19,Translation!$A:$S,'Operational indicators'!C$1,FALSE),Content_!$D$7=2,VLOOKUP('Operational indicators'!$A19,Translation!$A:$S,'Operational indicators'!C$1+6,FALSE),Content_!$D$7=3,VLOOKUP('Operational indicators'!$A19,Translation!$A:$S,'Operational indicators'!C$1+12,FALSE))</f>
        <v>тыс. тонн</v>
      </c>
      <c r="D19" s="370">
        <v>345.14599999999996</v>
      </c>
      <c r="E19" s="370">
        <v>385.88699999999994</v>
      </c>
      <c r="F19" s="370">
        <v>377.12</v>
      </c>
      <c r="G19" s="371">
        <v>630.1205</v>
      </c>
    </row>
    <row r="20" spans="1:7" ht="15.5">
      <c r="A20" s="355" t="s">
        <v>2222</v>
      </c>
      <c r="B20" s="362" t="str" cm="1">
        <f t="array" ref="B20">_xlfn.IFS(Content_!$D$7=1,VLOOKUP('Operational indicators'!$A20,Translation!$A:$S,'Operational indicators'!B$1,FALSE),Content_!$D$7=2,VLOOKUP('Operational indicators'!$A20,Translation!$A:$S,'Operational indicators'!B$1+6,FALSE),Content_!$D$7=3,VLOOKUP('Operational indicators'!$A20,Translation!$A:$S,'Operational indicators'!B$1+12,FALSE))</f>
        <v>Сжиженный газ</v>
      </c>
      <c r="C20" s="363" t="str" cm="1">
        <f t="array" ref="C20">_xlfn.IFS(Content_!$D$7=1,VLOOKUP('Operational indicators'!$A20,Translation!$A:$S,'Operational indicators'!C$1,FALSE),Content_!$D$7=2,VLOOKUP('Operational indicators'!$A20,Translation!$A:$S,'Operational indicators'!C$1+6,FALSE),Content_!$D$7=3,VLOOKUP('Operational indicators'!$A20,Translation!$A:$S,'Operational indicators'!C$1+12,FALSE))</f>
        <v>тыс. тонн</v>
      </c>
      <c r="D20" s="370">
        <v>803.608</v>
      </c>
      <c r="E20" s="370">
        <v>806.4245000000001</v>
      </c>
      <c r="F20" s="370">
        <v>845.8355</v>
      </c>
      <c r="G20" s="371">
        <v>880.3168515</v>
      </c>
    </row>
    <row r="21" spans="1:7" ht="15.5">
      <c r="A21" s="355" t="s">
        <v>2223</v>
      </c>
      <c r="B21" s="362" t="str" cm="1">
        <f t="array" ref="B21">_xlfn.IFS(Content_!$D$7=1,VLOOKUP('Operational indicators'!$A21,Translation!$A:$S,'Operational indicators'!B$1,FALSE),Content_!$D$7=2,VLOOKUP('Operational indicators'!$A21,Translation!$A:$S,'Operational indicators'!B$1+6,FALSE),Content_!$D$7=3,VLOOKUP('Operational indicators'!$A21,Translation!$A:$S,'Operational indicators'!B$1+12,FALSE))</f>
        <v>Сера</v>
      </c>
      <c r="C21" s="363" t="str" cm="1">
        <f t="array" ref="C21">_xlfn.IFS(Content_!$D$7=1,VLOOKUP('Operational indicators'!$A21,Translation!$A:$S,'Operational indicators'!C$1,FALSE),Content_!$D$7=2,VLOOKUP('Operational indicators'!$A21,Translation!$A:$S,'Operational indicators'!C$1+6,FALSE),Content_!$D$7=3,VLOOKUP('Operational indicators'!$A21,Translation!$A:$S,'Operational indicators'!C$1+12,FALSE))</f>
        <v>тыс. тонн</v>
      </c>
      <c r="D21" s="370">
        <v>53</v>
      </c>
      <c r="E21" s="370">
        <v>61.423500000000004</v>
      </c>
      <c r="F21" s="370">
        <v>60.0085</v>
      </c>
      <c r="G21" s="371">
        <v>113.6515</v>
      </c>
    </row>
    <row r="22" spans="1:7" ht="15.5">
      <c r="A22" s="355" t="s">
        <v>2224</v>
      </c>
      <c r="B22" s="362" t="str" cm="1">
        <f t="array" ref="B22">_xlfn.IFS(Content_!$D$7=1,VLOOKUP('Operational indicators'!$A22,Translation!$A:$S,'Operational indicators'!B$1,FALSE),Content_!$D$7=2,VLOOKUP('Operational indicators'!$A22,Translation!$A:$S,'Operational indicators'!B$1+6,FALSE),Content_!$D$7=3,VLOOKUP('Operational indicators'!$A22,Translation!$A:$S,'Operational indicators'!B$1+12,FALSE))</f>
        <v>Авиационное топливо</v>
      </c>
      <c r="C22" s="363" t="str" cm="1">
        <f t="array" ref="C22">_xlfn.IFS(Content_!$D$7=1,VLOOKUP('Operational indicators'!$A22,Translation!$A:$S,'Operational indicators'!C$1,FALSE),Content_!$D$7=2,VLOOKUP('Operational indicators'!$A22,Translation!$A:$S,'Operational indicators'!C$1+6,FALSE),Content_!$D$7=3,VLOOKUP('Operational indicators'!$A22,Translation!$A:$S,'Operational indicators'!C$1+12,FALSE))</f>
        <v>тыс. тонн</v>
      </c>
      <c r="D22" s="370">
        <v>457.42499999999995</v>
      </c>
      <c r="E22" s="370">
        <v>594.904</v>
      </c>
      <c r="F22" s="370">
        <v>837.7639999999999</v>
      </c>
      <c r="G22" s="371">
        <v>791.1953599999999</v>
      </c>
    </row>
    <row r="23" spans="1:7" ht="15.5">
      <c r="A23" s="355" t="s">
        <v>2225</v>
      </c>
      <c r="B23" s="362" t="str" cm="1">
        <f t="array" ref="B23">_xlfn.IFS(Content_!$D$7=1,VLOOKUP('Operational indicators'!$A23,Translation!$A:$S,'Operational indicators'!B$1,FALSE),Content_!$D$7=2,VLOOKUP('Operational indicators'!$A23,Translation!$A:$S,'Operational indicators'!B$1+6,FALSE),Content_!$D$7=3,VLOOKUP('Operational indicators'!$A23,Translation!$A:$S,'Operational indicators'!B$1+12,FALSE))</f>
        <v>Печное топливо</v>
      </c>
      <c r="C23" s="363" t="str" cm="1">
        <f t="array" ref="C23">_xlfn.IFS(Content_!$D$7=1,VLOOKUP('Operational indicators'!$A23,Translation!$A:$S,'Operational indicators'!C$1,FALSE),Content_!$D$7=2,VLOOKUP('Operational indicators'!$A23,Translation!$A:$S,'Operational indicators'!C$1+6,FALSE),Content_!$D$7=3,VLOOKUP('Operational indicators'!$A23,Translation!$A:$S,'Operational indicators'!C$1+12,FALSE))</f>
        <v>тыс. тонн</v>
      </c>
      <c r="D23" s="370">
        <v>34.125</v>
      </c>
      <c r="E23" s="370">
        <v>13.785</v>
      </c>
      <c r="F23" s="370">
        <v>16.341</v>
      </c>
      <c r="G23" s="371">
        <v>6.323</v>
      </c>
    </row>
    <row r="24" spans="1:7" ht="15.5">
      <c r="A24" s="355" t="s">
        <v>2226</v>
      </c>
      <c r="B24" s="362" t="str" cm="1">
        <f t="array" ref="B24">_xlfn.IFS(Content_!$D$7=1,VLOOKUP('Operational indicators'!$A24,Translation!$A:$S,'Operational indicators'!B$1,FALSE),Content_!$D$7=2,VLOOKUP('Operational indicators'!$A24,Translation!$A:$S,'Operational indicators'!B$1+6,FALSE),Content_!$D$7=3,VLOOKUP('Operational indicators'!$A24,Translation!$A:$S,'Operational indicators'!B$1+12,FALSE))</f>
        <v>Битум</v>
      </c>
      <c r="C24" s="363" t="str" cm="1">
        <f t="array" ref="C24">_xlfn.IFS(Content_!$D$7=1,VLOOKUP('Operational indicators'!$A24,Translation!$A:$S,'Operational indicators'!C$1,FALSE),Content_!$D$7=2,VLOOKUP('Operational indicators'!$A24,Translation!$A:$S,'Operational indicators'!C$1+6,FALSE),Content_!$D$7=3,VLOOKUP('Operational indicators'!$A24,Translation!$A:$S,'Operational indicators'!C$1+12,FALSE))</f>
        <v>тыс. тонн</v>
      </c>
      <c r="D24" s="370">
        <v>871.454</v>
      </c>
      <c r="E24" s="370">
        <v>600.9445000000001</v>
      </c>
      <c r="F24" s="370">
        <v>656.5105</v>
      </c>
      <c r="G24" s="371">
        <v>468.5174535</v>
      </c>
    </row>
    <row r="25" spans="1:7" ht="15.5">
      <c r="A25" s="355" t="s">
        <v>2227</v>
      </c>
      <c r="B25" s="362" t="str" cm="1">
        <f t="array" ref="B25">_xlfn.IFS(Content_!$D$7=1,VLOOKUP('Operational indicators'!$A25,Translation!$A:$S,'Operational indicators'!B$1,FALSE),Content_!$D$7=2,VLOOKUP('Operational indicators'!$A25,Translation!$A:$S,'Operational indicators'!B$1+6,FALSE),Content_!$D$7=3,VLOOKUP('Operational indicators'!$A25,Translation!$A:$S,'Operational indicators'!B$1+12,FALSE))</f>
        <v>Товарная нефть</v>
      </c>
      <c r="C25" s="363" t="str" cm="1">
        <f t="array" ref="C25">_xlfn.IFS(Content_!$D$7=1,VLOOKUP('Operational indicators'!$A25,Translation!$A:$S,'Operational indicators'!C$1,FALSE),Content_!$D$7=2,VLOOKUP('Operational indicators'!$A25,Translation!$A:$S,'Operational indicators'!C$1+6,FALSE),Content_!$D$7=3,VLOOKUP('Operational indicators'!$A25,Translation!$A:$S,'Operational indicators'!C$1+12,FALSE))</f>
        <v>тыс. тонн</v>
      </c>
      <c r="D25" s="370">
        <v>242.9155</v>
      </c>
      <c r="E25" s="370">
        <v>257.2115</v>
      </c>
      <c r="F25" s="370">
        <v>231.0365</v>
      </c>
      <c r="G25" s="371">
        <v>0</v>
      </c>
    </row>
    <row r="26" spans="1:7" ht="15.5">
      <c r="A26" s="355" t="s">
        <v>2228</v>
      </c>
      <c r="B26" s="362" t="str" cm="1">
        <f t="array" ref="B26">_xlfn.IFS(Content_!$D$7=1,VLOOKUP('Operational indicators'!$A26,Translation!$A:$S,'Operational indicators'!B$1,FALSE),Content_!$D$7=2,VLOOKUP('Operational indicators'!$A26,Translation!$A:$S,'Operational indicators'!B$1+6,FALSE),Content_!$D$7=3,VLOOKUP('Operational indicators'!$A26,Translation!$A:$S,'Operational indicators'!B$1+12,FALSE))</f>
        <v>Сырье для тех. углерода</v>
      </c>
      <c r="C26" s="363" t="str" cm="1">
        <f t="array" ref="C26">_xlfn.IFS(Content_!$D$7=1,VLOOKUP('Operational indicators'!$A26,Translation!$A:$S,'Operational indicators'!C$1,FALSE),Content_!$D$7=2,VLOOKUP('Operational indicators'!$A26,Translation!$A:$S,'Operational indicators'!C$1+6,FALSE),Content_!$D$7=3,VLOOKUP('Operational indicators'!$A26,Translation!$A:$S,'Operational indicators'!C$1+12,FALSE))</f>
        <v>тыс. тонн</v>
      </c>
      <c r="D26" s="370">
        <v>0.441</v>
      </c>
      <c r="E26" s="370">
        <v>26</v>
      </c>
      <c r="F26" s="370">
        <v>10</v>
      </c>
      <c r="G26" s="371">
        <v>0</v>
      </c>
    </row>
    <row r="27" spans="1:7" ht="15.5">
      <c r="A27" s="355" t="s">
        <v>2229</v>
      </c>
      <c r="B27" s="362" t="str" cm="1">
        <f t="array" ref="B27">_xlfn.IFS(Content_!$D$7=1,VLOOKUP('Operational indicators'!$A27,Translation!$A:$S,'Operational indicators'!B$1,FALSE),Content_!$D$7=2,VLOOKUP('Operational indicators'!$A27,Translation!$A:$S,'Operational indicators'!B$1+6,FALSE),Content_!$D$7=3,VLOOKUP('Operational indicators'!$A27,Translation!$A:$S,'Operational indicators'!B$1+12,FALSE))</f>
        <v>Легкая нафта</v>
      </c>
      <c r="C27" s="363" t="str" cm="1">
        <f t="array" ref="C27">_xlfn.IFS(Content_!$D$7=1,VLOOKUP('Operational indicators'!$A27,Translation!$A:$S,'Operational indicators'!C$1,FALSE),Content_!$D$7=2,VLOOKUP('Operational indicators'!$A27,Translation!$A:$S,'Operational indicators'!C$1+6,FALSE),Content_!$D$7=3,VLOOKUP('Operational indicators'!$A27,Translation!$A:$S,'Operational indicators'!C$1+12,FALSE))</f>
        <v>тыс. тонн</v>
      </c>
      <c r="D27" s="370">
        <v>0</v>
      </c>
      <c r="E27" s="370">
        <v>0</v>
      </c>
      <c r="F27" s="370">
        <v>2.155</v>
      </c>
      <c r="G27" s="371">
        <v>0</v>
      </c>
    </row>
    <row r="28" spans="1:7" ht="15.5">
      <c r="A28" s="355" t="s">
        <v>2230</v>
      </c>
      <c r="B28" s="362" t="str" cm="1">
        <f t="array" ref="B28">_xlfn.IFS(Content_!$D$7=1,VLOOKUP('Operational indicators'!$A28,Translation!$A:$S,'Operational indicators'!B$1,FALSE),Content_!$D$7=2,VLOOKUP('Operational indicators'!$A28,Translation!$A:$S,'Operational indicators'!B$1+6,FALSE),Content_!$D$7=3,VLOOKUP('Operational indicators'!$A28,Translation!$A:$S,'Operational indicators'!B$1+12,FALSE))</f>
        <v>Пропилен</v>
      </c>
      <c r="C28" s="363" t="str" cm="1">
        <f t="array" ref="C28">_xlfn.IFS(Content_!$D$7=1,VLOOKUP('Operational indicators'!$A28,Translation!$A:$S,'Operational indicators'!C$1,FALSE),Content_!$D$7=2,VLOOKUP('Operational indicators'!$A28,Translation!$A:$S,'Operational indicators'!C$1+6,FALSE),Content_!$D$7=3,VLOOKUP('Operational indicators'!$A28,Translation!$A:$S,'Operational indicators'!C$1+12,FALSE))</f>
        <v>тыс. тонн</v>
      </c>
      <c r="D28" s="370">
        <v>0</v>
      </c>
      <c r="E28" s="370">
        <v>0</v>
      </c>
      <c r="F28" s="370">
        <v>0</v>
      </c>
      <c r="G28" s="371">
        <v>117.2867</v>
      </c>
    </row>
    <row r="29" spans="1:7" ht="15.5">
      <c r="A29" s="355" t="s">
        <v>2231</v>
      </c>
      <c r="B29" s="362" t="str" cm="1">
        <f t="array" ref="B29">_xlfn.IFS(Content_!$D$7=1,VLOOKUP('Operational indicators'!$A29,Translation!$A:$S,'Operational indicators'!B$1,FALSE),Content_!$D$7=2,VLOOKUP('Operational indicators'!$A29,Translation!$A:$S,'Operational indicators'!B$1+6,FALSE),Content_!$D$7=3,VLOOKUP('Operational indicators'!$A29,Translation!$A:$S,'Operational indicators'!B$1+12,FALSE))</f>
        <v>Другое (указать)</v>
      </c>
      <c r="C29" s="363" t="str" cm="1">
        <f t="array" ref="C29">_xlfn.IFS(Content_!$D$7=1,VLOOKUP('Operational indicators'!$A29,Translation!$A:$S,'Operational indicators'!C$1,FALSE),Content_!$D$7=2,VLOOKUP('Operational indicators'!$A29,Translation!$A:$S,'Operational indicators'!C$1+6,FALSE),Content_!$D$7=3,VLOOKUP('Operational indicators'!$A29,Translation!$A:$S,'Operational indicators'!C$1+12,FALSE))</f>
        <v>тыс. тонн</v>
      </c>
      <c r="D29" s="370">
        <v>403</v>
      </c>
      <c r="E29" s="370">
        <v>562</v>
      </c>
      <c r="F29" s="370">
        <v>730</v>
      </c>
      <c r="G29" s="371">
        <v>990</v>
      </c>
    </row>
    <row r="30" spans="1:7" ht="15.5">
      <c r="A30" s="355" t="s">
        <v>2232</v>
      </c>
      <c r="B30" s="366" t="str" cm="1">
        <f t="array" ref="B30">_xlfn.IFS(Content_!$D$7=1,VLOOKUP('Operational indicators'!$A30,Translation!$A:$S,'Operational indicators'!B$1,FALSE),Content_!$D$7=2,VLOOKUP('Operational indicators'!$A30,Translation!$A:$S,'Operational indicators'!B$1+6,FALSE),Content_!$D$7=3,VLOOKUP('Operational indicators'!$A30,Translation!$A:$S,'Operational indicators'!B$1+12,FALSE))</f>
        <v>Установленная мощность переработки</v>
      </c>
      <c r="C30" s="367" t="str" cm="1">
        <f t="array" ref="C30">_xlfn.IFS(Content_!$D$7=1,VLOOKUP('Operational indicators'!$A30,Translation!$A:$S,'Operational indicators'!C$1,FALSE),Content_!$D$7=2,VLOOKUP('Operational indicators'!$A30,Translation!$A:$S,'Operational indicators'!C$1+6,FALSE),Content_!$D$7=3,VLOOKUP('Operational indicators'!$A30,Translation!$A:$S,'Operational indicators'!C$1+12,FALSE))</f>
        <v>тыс. тонн/сутки</v>
      </c>
      <c r="D30" s="372">
        <v>75.80</v>
      </c>
      <c r="E30" s="372">
        <v>75.80</v>
      </c>
      <c r="F30" s="372">
        <v>75.80</v>
      </c>
      <c r="G30" s="373">
        <v>75.80</v>
      </c>
    </row>
    <row r="31" spans="1:7" ht="15.5">
      <c r="A31" s="355" t="s">
        <v>2233</v>
      </c>
      <c r="B31" s="366" t="str" cm="1">
        <f t="array" ref="B31">_xlfn.IFS(Content_!$D$7=1,VLOOKUP('Operational indicators'!$A31,Translation!$A:$S,'Operational indicators'!B$1,FALSE),Content_!$D$7=2,VLOOKUP('Operational indicators'!$A31,Translation!$A:$S,'Operational indicators'!B$1+6,FALSE),Content_!$D$7=3,VLOOKUP('Operational indicators'!$A31,Translation!$A:$S,'Operational indicators'!B$1+12,FALSE))</f>
        <v>Транспортировка природного газа, в т.ч.</v>
      </c>
      <c r="C31" s="367" t="str" cm="1">
        <f t="array" ref="C31">_xlfn.IFS(Content_!$D$7=1,VLOOKUP('Operational indicators'!$A31,Translation!$A:$S,'Operational indicators'!C$1,FALSE),Content_!$D$7=2,VLOOKUP('Operational indicators'!$A31,Translation!$A:$S,'Operational indicators'!C$1+6,FALSE),Content_!$D$7=3,VLOOKUP('Operational indicators'!$A31,Translation!$A:$S,'Operational indicators'!C$1+12,FALSE))</f>
        <v>млрд м3</v>
      </c>
      <c r="D31" s="368">
        <v>97.03314999999999</v>
      </c>
      <c r="E31" s="368">
        <v>106.83526</v>
      </c>
      <c r="F31" s="368">
        <v>95.54956</v>
      </c>
      <c r="G31" s="369">
        <v>92.15874000000001</v>
      </c>
    </row>
    <row r="32" spans="1:7" ht="15.5">
      <c r="A32" s="355" t="s">
        <v>2234</v>
      </c>
      <c r="B32" s="362" t="str" cm="1">
        <f t="array" ref="B32">_xlfn.IFS(Content_!$D$7=1,VLOOKUP('Operational indicators'!$A32,Translation!$A:$S,'Operational indicators'!B$1,FALSE),Content_!$D$7=2,VLOOKUP('Operational indicators'!$A32,Translation!$A:$S,'Operational indicators'!B$1+6,FALSE),Content_!$D$7=3,VLOOKUP('Operational indicators'!$A32,Translation!$A:$S,'Operational indicators'!B$1+12,FALSE))</f>
        <v>по магистральным газопроводам</v>
      </c>
      <c r="C32" s="363" t="str" cm="1">
        <f t="array" ref="C32">_xlfn.IFS(Content_!$D$7=1,VLOOKUP('Operational indicators'!$A32,Translation!$A:$S,'Operational indicators'!C$1,FALSE),Content_!$D$7=2,VLOOKUP('Operational indicators'!$A32,Translation!$A:$S,'Operational indicators'!C$1+6,FALSE),Content_!$D$7=3,VLOOKUP('Operational indicators'!$A32,Translation!$A:$S,'Operational indicators'!C$1+12,FALSE))</f>
        <v>млн м3</v>
      </c>
      <c r="D32" s="370">
        <v>86590.44</v>
      </c>
      <c r="E32" s="370">
        <v>95422.35</v>
      </c>
      <c r="F32" s="370">
        <v>83743.78</v>
      </c>
      <c r="G32" s="371">
        <v>79558.49</v>
      </c>
    </row>
    <row r="33" spans="1:7" ht="15.5">
      <c r="A33" s="355" t="s">
        <v>2235</v>
      </c>
      <c r="B33" s="362" t="str" cm="1">
        <f t="array" ref="B33">_xlfn.IFS(Content_!$D$7=1,VLOOKUP('Operational indicators'!$A33,Translation!$A:$S,'Operational indicators'!B$1,FALSE),Content_!$D$7=2,VLOOKUP('Operational indicators'!$A33,Translation!$A:$S,'Operational indicators'!B$1+6,FALSE),Content_!$D$7=3,VLOOKUP('Operational indicators'!$A33,Translation!$A:$S,'Operational indicators'!B$1+12,FALSE))</f>
        <v>по газораспределительным сетям</v>
      </c>
      <c r="C33" s="363" t="str" cm="1">
        <f t="array" ref="C33">_xlfn.IFS(Content_!$D$7=1,VLOOKUP('Operational indicators'!$A33,Translation!$A:$S,'Operational indicators'!C$1,FALSE),Content_!$D$7=2,VLOOKUP('Operational indicators'!$A33,Translation!$A:$S,'Operational indicators'!C$1+6,FALSE),Content_!$D$7=3,VLOOKUP('Operational indicators'!$A33,Translation!$A:$S,'Operational indicators'!C$1+12,FALSE))</f>
        <v>млн м3</v>
      </c>
      <c r="D33" s="370">
        <v>10442.71</v>
      </c>
      <c r="E33" s="370">
        <v>11412.91</v>
      </c>
      <c r="F33" s="370">
        <v>11805.78</v>
      </c>
      <c r="G33" s="371">
        <v>12600.25</v>
      </c>
    </row>
    <row r="34" spans="1:7" ht="15.5">
      <c r="A34" s="355" t="s">
        <v>2236</v>
      </c>
      <c r="B34" s="366" t="str" cm="1">
        <f t="array" ref="B34">_xlfn.IFS(Content_!$D$7=1,VLOOKUP('Operational indicators'!$A34,Translation!$A:$S,'Operational indicators'!B$1,FALSE),Content_!$D$7=2,VLOOKUP('Operational indicators'!$A34,Translation!$A:$S,'Operational indicators'!B$1+6,FALSE),Content_!$D$7=3,VLOOKUP('Operational indicators'!$A34,Translation!$A:$S,'Operational indicators'!B$1+12,FALSE))</f>
        <v>Транспортировка нефти, в т.ч.</v>
      </c>
      <c r="C34" s="367" t="str" cm="1">
        <f t="array" ref="C34">_xlfn.IFS(Content_!$D$7=1,VLOOKUP('Operational indicators'!$A34,Translation!$A:$S,'Operational indicators'!C$1,FALSE),Content_!$D$7=2,VLOOKUP('Operational indicators'!$A34,Translation!$A:$S,'Operational indicators'!C$1+6,FALSE),Content_!$D$7=3,VLOOKUP('Operational indicators'!$A34,Translation!$A:$S,'Operational indicators'!C$1+12,FALSE))</f>
        <v>тыс. тонн</v>
      </c>
      <c r="D34" s="368">
        <v>73171</v>
      </c>
      <c r="E34" s="368">
        <v>74565</v>
      </c>
      <c r="F34" s="368">
        <v>74659</v>
      </c>
      <c r="G34" s="369">
        <v>80359</v>
      </c>
    </row>
    <row r="35" spans="1:7" ht="15.5">
      <c r="A35" s="355" t="s">
        <v>2237</v>
      </c>
      <c r="B35" s="362" t="str" cm="1">
        <f t="array" ref="B35">_xlfn.IFS(Content_!$D$7=1,VLOOKUP('Operational indicators'!$A35,Translation!$A:$S,'Operational indicators'!B$1,FALSE),Content_!$D$7=2,VLOOKUP('Operational indicators'!$A35,Translation!$A:$S,'Operational indicators'!B$1+6,FALSE),Content_!$D$7=3,VLOOKUP('Operational indicators'!$A35,Translation!$A:$S,'Operational indicators'!B$1+12,FALSE))</f>
        <v>по магистральным трубопроводам</v>
      </c>
      <c r="C35" s="363" t="str" cm="1">
        <f t="array" ref="C35">_xlfn.IFS(Content_!$D$7=1,VLOOKUP('Operational indicators'!$A35,Translation!$A:$S,'Operational indicators'!C$1,FALSE),Content_!$D$7=2,VLOOKUP('Operational indicators'!$A35,Translation!$A:$S,'Operational indicators'!C$1+6,FALSE),Content_!$D$7=3,VLOOKUP('Operational indicators'!$A35,Translation!$A:$S,'Operational indicators'!C$1+12,FALSE))</f>
        <v>тыс. тонн</v>
      </c>
      <c r="D35" s="370">
        <v>64181</v>
      </c>
      <c r="E35" s="370">
        <v>64710</v>
      </c>
      <c r="F35" s="370">
        <v>65316</v>
      </c>
      <c r="G35" s="371">
        <v>69581</v>
      </c>
    </row>
    <row r="36" spans="1:7" ht="15.5">
      <c r="A36" s="355" t="s">
        <v>2238</v>
      </c>
      <c r="B36" s="362" t="str" cm="1">
        <f t="array" ref="B36">_xlfn.IFS(Content_!$D$7=1,VLOOKUP('Operational indicators'!$A36,Translation!$A:$S,'Operational indicators'!B$1,FALSE),Content_!$D$7=2,VLOOKUP('Operational indicators'!$A36,Translation!$A:$S,'Operational indicators'!B$1+6,FALSE),Content_!$D$7=3,VLOOKUP('Operational indicators'!$A36,Translation!$A:$S,'Operational indicators'!B$1+12,FALSE))</f>
        <v>морским сообщением (танкеры)</v>
      </c>
      <c r="C36" s="363" t="str" cm="1">
        <f t="array" ref="C36">_xlfn.IFS(Content_!$D$7=1,VLOOKUP('Operational indicators'!$A36,Translation!$A:$S,'Operational indicators'!C$1,FALSE),Content_!$D$7=2,VLOOKUP('Operational indicators'!$A36,Translation!$A:$S,'Operational indicators'!C$1+6,FALSE),Content_!$D$7=3,VLOOKUP('Operational indicators'!$A36,Translation!$A:$S,'Operational indicators'!C$1+12,FALSE))</f>
        <v>тыс. тонн</v>
      </c>
      <c r="D36" s="370">
        <v>8990</v>
      </c>
      <c r="E36" s="370">
        <v>9855</v>
      </c>
      <c r="F36" s="370">
        <v>9343</v>
      </c>
      <c r="G36" s="371">
        <v>10778</v>
      </c>
    </row>
    <row r="37" spans="1:7" ht="14.5">
      <c r="A37" s="355" t="s">
        <v>2239</v>
      </c>
      <c r="B37" s="882" t="str" cm="1">
        <f t="array" ref="B37">_xlfn.IFS(Content_!$D$7=1,VLOOKUP('Operational indicators'!$A37,Translation!$A:$S,'Operational indicators'!B$1,FALSE),Content_!$D$7=2,VLOOKUP('Operational indicators'!$A37,Translation!$A:$S,'Operational indicators'!B$1+6,FALSE),Content_!$D$7=3,VLOOKUP('Operational indicators'!$A37,Translation!$A:$S,'Operational indicators'!B$1+12,FALSE))</f>
        <v>Энергетика</v>
      </c>
      <c r="C37" s="882" cm="1">
        <f t="array" ref="C37">_xlfn.IFS(Content_!$D$7=1,VLOOKUP('Operational indicators'!$A37,Translation!$A:$S,'Operational indicators'!C$1,FALSE),Content_!$D$7=2,VLOOKUP('Operational indicators'!$A37,Translation!$A:$S,'Operational indicators'!C$1+6,FALSE),Content_!$D$7=3,VLOOKUP('Operational indicators'!$A37,Translation!$A:$S,'Operational indicators'!C$1+12,FALSE))</f>
        <v>0</v>
      </c>
      <c r="D37" s="882" cm="1">
        <f t="array" ref="D37">_xlfn.IFS(Content_!$D$7=1,VLOOKUP('Operational indicators'!$A37,Translation!$A:$S,'Operational indicators'!D$1,FALSE),Content_!$D$7=2,VLOOKUP('Operational indicators'!$A37,Translation!$A:$S,'Operational indicators'!D$1+6,FALSE),Content_!$D$7=3,VLOOKUP('Operational indicators'!$A37,Translation!$A:$S,'Operational indicators'!D$1+12,FALSE))</f>
        <v>0</v>
      </c>
      <c r="E37" s="882" cm="1">
        <f t="array" ref="E37">_xlfn.IFS(Content_!$D$7=1,VLOOKUP('Operational indicators'!$A37,Translation!$A:$S,'Operational indicators'!E$1,FALSE),Content_!$D$7=2,VLOOKUP('Operational indicators'!$A37,Translation!$A:$S,'Operational indicators'!E$1+6,FALSE),Content_!$D$7=3,VLOOKUP('Operational indicators'!$A37,Translation!$A:$S,'Operational indicators'!E$1+12,FALSE))</f>
        <v>0</v>
      </c>
      <c r="F37" s="882" cm="1">
        <f t="array" ref="F37">_xlfn.IFS(Content_!$D$7=1,VLOOKUP('Operational indicators'!$A37,Translation!$A:$S,'Operational indicators'!F$1,FALSE),Content_!$D$7=2,VLOOKUP('Operational indicators'!$A37,Translation!$A:$S,'Operational indicators'!F$1+6,FALSE),Content_!$D$7=3,VLOOKUP('Operational indicators'!$A37,Translation!$A:$S,'Operational indicators'!F$1+12,FALSE))</f>
        <v>0</v>
      </c>
      <c r="G37" s="882" cm="1">
        <f t="array" ref="G37">_xlfn.IFS(Content_!$D$7=1,VLOOKUP('Operational indicators'!$A37,Translation!$A:$S,'Operational indicators'!G$1,FALSE),Content_!$D$7=2,VLOOKUP('Operational indicators'!$A37,Translation!$A:$S,'Operational indicators'!G$1+6,FALSE),Content_!$D$7=3,VLOOKUP('Operational indicators'!$A37,Translation!$A:$S,'Operational indicators'!G$1+12,FALSE))</f>
        <v>0</v>
      </c>
    </row>
    <row r="38" spans="1:12" ht="15.5">
      <c r="A38" s="355" t="s">
        <v>2240</v>
      </c>
      <c r="B38" s="366" t="str" cm="1">
        <f t="array" ref="B38">_xlfn.IFS(Content_!$D$7=1,VLOOKUP('Operational indicators'!$A38,Translation!$A:$S,'Operational indicators'!B$1,FALSE),Content_!$D$7=2,VLOOKUP('Operational indicators'!$A38,Translation!$A:$S,'Operational indicators'!B$1+6,FALSE),Content_!$D$7=3,VLOOKUP('Operational indicators'!$A38,Translation!$A:$S,'Operational indicators'!B$1+12,FALSE))</f>
        <v>Объем производства электроэнергии, в т.ч.</v>
      </c>
      <c r="C38" s="367" t="str" cm="1">
        <f t="array" ref="C38">_xlfn.IFS(Content_!$D$7=1,VLOOKUP('Operational indicators'!$A38,Translation!$A:$S,'Operational indicators'!C$1,FALSE),Content_!$D$7=2,VLOOKUP('Operational indicators'!$A38,Translation!$A:$S,'Operational indicators'!C$1+6,FALSE),Content_!$D$7=3,VLOOKUP('Operational indicators'!$A38,Translation!$A:$S,'Operational indicators'!C$1+12,FALSE))</f>
        <v>млрд кВт*ч</v>
      </c>
      <c r="D38" s="372">
        <f>SUM(D39:D45)</f>
        <v>35.724862719</v>
      </c>
      <c r="E38" s="372">
        <f>SUM(E39:E45)</f>
        <v>40.901720935</v>
      </c>
      <c r="F38" s="374">
        <f>SUM(F39:F45)</f>
        <v>41.25455048579101</v>
      </c>
      <c r="G38" s="375">
        <f>SUM(G39:G45)</f>
        <v>40.49848737599999</v>
      </c>
      <c r="I38" s="376"/>
      <c r="J38" s="376"/>
      <c r="K38" s="376"/>
      <c r="L38" s="376"/>
    </row>
    <row r="39" spans="1:7" ht="15.5">
      <c r="A39" s="355" t="s">
        <v>2241</v>
      </c>
      <c r="B39" s="377" t="str" cm="1">
        <f t="array" ref="B39">_xlfn.IFS(Content_!$D$7=1,VLOOKUP('Operational indicators'!$A39,Translation!$A:$S,'Operational indicators'!B$1,FALSE),Content_!$D$7=2,VLOOKUP('Operational indicators'!$A39,Translation!$A:$S,'Operational indicators'!B$1+6,FALSE),Content_!$D$7=3,VLOOKUP('Operational indicators'!$A39,Translation!$A:$S,'Operational indicators'!B$1+12,FALSE))</f>
        <v>на угле</v>
      </c>
      <c r="C39" s="378" t="str" cm="1">
        <f t="array" ref="C39">_xlfn.IFS(Content_!$D$7=1,VLOOKUP('Operational indicators'!$A39,Translation!$A:$S,'Operational indicators'!C$1,FALSE),Content_!$D$7=2,VLOOKUP('Operational indicators'!$A39,Translation!$A:$S,'Operational indicators'!C$1+6,FALSE),Content_!$D$7=3,VLOOKUP('Operational indicators'!$A39,Translation!$A:$S,'Operational indicators'!C$1+12,FALSE))</f>
        <v>млрд кВт*ч</v>
      </c>
      <c r="D39" s="379">
        <v>28.60</v>
      </c>
      <c r="E39" s="379">
        <v>33.2</v>
      </c>
      <c r="F39" s="380">
        <v>33.09</v>
      </c>
      <c r="G39" s="381">
        <v>32.52</v>
      </c>
    </row>
    <row r="40" spans="1:7" ht="15.5">
      <c r="A40" s="355" t="s">
        <v>2242</v>
      </c>
      <c r="B40" s="362" t="str" cm="1">
        <f t="array" ref="B40">_xlfn.IFS(Content_!$D$7=1,VLOOKUP('Operational indicators'!$A40,Translation!$A:$S,'Operational indicators'!B$1,FALSE),Content_!$D$7=2,VLOOKUP('Operational indicators'!$A40,Translation!$A:$S,'Operational indicators'!B$1+6,FALSE),Content_!$D$7=3,VLOOKUP('Operational indicators'!$A40,Translation!$A:$S,'Operational indicators'!B$1+12,FALSE))</f>
        <v>на газе природном</v>
      </c>
      <c r="C40" s="363" t="str" cm="1">
        <f t="array" ref="C40">_xlfn.IFS(Content_!$D$7=1,VLOOKUP('Operational indicators'!$A40,Translation!$A:$S,'Operational indicators'!C$1,FALSE),Content_!$D$7=2,VLOOKUP('Operational indicators'!$A40,Translation!$A:$S,'Operational indicators'!C$1+6,FALSE),Content_!$D$7=3,VLOOKUP('Operational indicators'!$A40,Translation!$A:$S,'Operational indicators'!C$1+12,FALSE))</f>
        <v>млрд кВт*ч</v>
      </c>
      <c r="D40" s="364">
        <v>0.790209952</v>
      </c>
      <c r="E40" s="364">
        <v>1.78878742</v>
      </c>
      <c r="F40" s="382">
        <v>2.052224412</v>
      </c>
      <c r="G40" s="383">
        <v>1.995625616</v>
      </c>
    </row>
    <row r="41" spans="1:7" ht="15.5">
      <c r="A41" s="355" t="s">
        <v>2243</v>
      </c>
      <c r="B41" s="362" t="str" cm="1">
        <f t="array" ref="B41">_xlfn.IFS(Content_!$D$7=1,VLOOKUP('Operational indicators'!$A41,Translation!$A:$S,'Operational indicators'!B$1,FALSE),Content_!$D$7=2,VLOOKUP('Operational indicators'!$A41,Translation!$A:$S,'Operational indicators'!B$1+6,FALSE),Content_!$D$7=3,VLOOKUP('Operational indicators'!$A41,Translation!$A:$S,'Operational indicators'!B$1+12,FALSE))</f>
        <v>на мазуте</v>
      </c>
      <c r="C41" s="363" t="str" cm="1">
        <f t="array" ref="C41">_xlfn.IFS(Content_!$D$7=1,VLOOKUP('Operational indicators'!$A41,Translation!$A:$S,'Operational indicators'!C$1,FALSE),Content_!$D$7=2,VLOOKUP('Operational indicators'!$A41,Translation!$A:$S,'Operational indicators'!C$1+6,FALSE),Content_!$D$7=3,VLOOKUP('Operational indicators'!$A41,Translation!$A:$S,'Operational indicators'!C$1+12,FALSE))</f>
        <v>млрд кВт*ч</v>
      </c>
      <c r="D41" s="364">
        <v>0</v>
      </c>
      <c r="E41" s="364">
        <v>0</v>
      </c>
      <c r="F41" s="382">
        <v>0</v>
      </c>
      <c r="G41" s="383">
        <v>0</v>
      </c>
    </row>
    <row r="42" spans="1:7" ht="15.5">
      <c r="A42" s="355" t="s">
        <v>2244</v>
      </c>
      <c r="B42" s="362" t="str" cm="1">
        <f t="array" ref="B42">_xlfn.IFS(Content_!$D$7=1,VLOOKUP('Operational indicators'!$A42,Translation!$A:$S,'Operational indicators'!B$1,FALSE),Content_!$D$7=2,VLOOKUP('Operational indicators'!$A42,Translation!$A:$S,'Operational indicators'!B$1+6,FALSE),Content_!$D$7=3,VLOOKUP('Operational indicators'!$A42,Translation!$A:$S,'Operational indicators'!B$1+12,FALSE))</f>
        <v>ГЭС</v>
      </c>
      <c r="C42" s="363" t="str" cm="1">
        <f t="array" ref="C42">_xlfn.IFS(Content_!$D$7=1,VLOOKUP('Operational indicators'!$A42,Translation!$A:$S,'Operational indicators'!C$1,FALSE),Content_!$D$7=2,VLOOKUP('Operational indicators'!$A42,Translation!$A:$S,'Operational indicators'!C$1+6,FALSE),Content_!$D$7=3,VLOOKUP('Operational indicators'!$A42,Translation!$A:$S,'Operational indicators'!C$1+12,FALSE))</f>
        <v>млрд кВт*ч</v>
      </c>
      <c r="D42" s="364">
        <v>6.06</v>
      </c>
      <c r="E42" s="364">
        <v>5.64</v>
      </c>
      <c r="F42" s="382">
        <v>5.75</v>
      </c>
      <c r="G42" s="383">
        <v>5.51</v>
      </c>
    </row>
    <row r="43" spans="1:7" ht="15.5">
      <c r="A43" s="355" t="s">
        <v>2245</v>
      </c>
      <c r="B43" s="362" t="str" cm="1">
        <f t="array" ref="B43">_xlfn.IFS(Content_!$D$7=1,VLOOKUP('Operational indicators'!$A43,Translation!$A:$S,'Operational indicators'!B$1,FALSE),Content_!$D$7=2,VLOOKUP('Operational indicators'!$A43,Translation!$A:$S,'Operational indicators'!B$1+6,FALSE),Content_!$D$7=3,VLOOKUP('Operational indicators'!$A43,Translation!$A:$S,'Operational indicators'!B$1+12,FALSE))</f>
        <v>ВЭС</v>
      </c>
      <c r="C43" s="363" t="str" cm="1">
        <f t="array" ref="C43">_xlfn.IFS(Content_!$D$7=1,VLOOKUP('Operational indicators'!$A43,Translation!$A:$S,'Operational indicators'!C$1,FALSE),Content_!$D$7=2,VLOOKUP('Operational indicators'!$A43,Translation!$A:$S,'Operational indicators'!C$1+6,FALSE),Content_!$D$7=3,VLOOKUP('Operational indicators'!$A43,Translation!$A:$S,'Operational indicators'!C$1+12,FALSE))</f>
        <v>млрд кВт*ч</v>
      </c>
      <c r="D43" s="364">
        <v>0.16281</v>
      </c>
      <c r="E43" s="364">
        <v>0.15976</v>
      </c>
      <c r="F43" s="382">
        <v>0.2385</v>
      </c>
      <c r="G43" s="383">
        <v>0.37938</v>
      </c>
    </row>
    <row r="44" spans="1:7" ht="15.5">
      <c r="A44" s="355" t="s">
        <v>2246</v>
      </c>
      <c r="B44" s="362" t="str" cm="1">
        <f t="array" ref="B44">_xlfn.IFS(Content_!$D$7=1,VLOOKUP('Operational indicators'!$A44,Translation!$A:$S,'Operational indicators'!B$1,FALSE),Content_!$D$7=2,VLOOKUP('Operational indicators'!$A44,Translation!$A:$S,'Operational indicators'!B$1+6,FALSE),Content_!$D$7=3,VLOOKUP('Operational indicators'!$A44,Translation!$A:$S,'Operational indicators'!B$1+12,FALSE))</f>
        <v>СЭС</v>
      </c>
      <c r="C44" s="363" t="str" cm="1">
        <f t="array" ref="C44">_xlfn.IFS(Content_!$D$7=1,VLOOKUP('Operational indicators'!$A44,Translation!$A:$S,'Operational indicators'!C$1,FALSE),Content_!$D$7=2,VLOOKUP('Operational indicators'!$A44,Translation!$A:$S,'Operational indicators'!C$1+6,FALSE),Content_!$D$7=3,VLOOKUP('Operational indicators'!$A44,Translation!$A:$S,'Operational indicators'!C$1+12,FALSE))</f>
        <v>млрд кВт*ч</v>
      </c>
      <c r="D44" s="364">
        <v>0.007389307</v>
      </c>
      <c r="E44" s="364">
        <v>0.008621886</v>
      </c>
      <c r="F44" s="382">
        <v>0.008246651790999999</v>
      </c>
      <c r="G44" s="383">
        <v>0.008449754</v>
      </c>
    </row>
    <row r="45" spans="1:7" ht="15.5">
      <c r="A45" s="355" t="s">
        <v>2247</v>
      </c>
      <c r="B45" s="384" t="str" cm="1">
        <f t="array" ref="B45">_xlfn.IFS(Content_!$D$7=1,VLOOKUP('Operational indicators'!$A45,Translation!$A:$S,'Operational indicators'!B$1,FALSE),Content_!$D$7=2,VLOOKUP('Operational indicators'!$A45,Translation!$A:$S,'Operational indicators'!B$1+6,FALSE),Content_!$D$7=3,VLOOKUP('Operational indicators'!$A45,Translation!$A:$S,'Operational indicators'!B$1+12,FALSE))</f>
        <v>Производство электроэнергии от турбины ТОО «СКЗ-U»</v>
      </c>
      <c r="C45" s="385" t="str" cm="1">
        <f t="array" ref="C45">_xlfn.IFS(Content_!$D$7=1,VLOOKUP('Operational indicators'!$A45,Translation!$A:$S,'Operational indicators'!C$1,FALSE),Content_!$D$7=2,VLOOKUP('Operational indicators'!$A45,Translation!$A:$S,'Operational indicators'!C$1+6,FALSE),Content_!$D$7=3,VLOOKUP('Operational indicators'!$A45,Translation!$A:$S,'Operational indicators'!C$1+12,FALSE))</f>
        <v>млрд кВт*ч</v>
      </c>
      <c r="D45" s="386">
        <v>0.10445346000000001</v>
      </c>
      <c r="E45" s="386">
        <v>0.104551629</v>
      </c>
      <c r="F45" s="387">
        <v>0.11557942199999999</v>
      </c>
      <c r="G45" s="388">
        <v>0.085032006</v>
      </c>
    </row>
    <row r="46" spans="1:7" ht="15.5">
      <c r="A46" s="355" t="s">
        <v>2248</v>
      </c>
      <c r="B46" s="377" t="str" cm="1">
        <f t="array" ref="B46">_xlfn.IFS(Content_!$D$7=1,VLOOKUP('Operational indicators'!$A46,Translation!$A:$S,'Operational indicators'!B$1,FALSE),Content_!$D$7=2,VLOOKUP('Operational indicators'!$A46,Translation!$A:$S,'Operational indicators'!B$1+6,FALSE),Content_!$D$7=3,VLOOKUP('Operational indicators'!$A46,Translation!$A:$S,'Operational indicators'!B$1+12,FALSE))</f>
        <v>Протяженность воздушных и кабельных линий (ЛЭП 0,4-220 кВ)</v>
      </c>
      <c r="C46" s="378" t="str" cm="1">
        <f t="array" ref="C46">_xlfn.IFS(Content_!$D$7=1,VLOOKUP('Operational indicators'!$A46,Translation!$A:$S,'Operational indicators'!C$1,FALSE),Content_!$D$7=2,VLOOKUP('Operational indicators'!$A46,Translation!$A:$S,'Operational indicators'!C$1+6,FALSE),Content_!$D$7=3,VLOOKUP('Operational indicators'!$A46,Translation!$A:$S,'Operational indicators'!C$1+12,FALSE))</f>
        <v>км</v>
      </c>
      <c r="D46" s="389">
        <v>47005.751</v>
      </c>
      <c r="E46" s="389">
        <v>41787.095</v>
      </c>
      <c r="F46" s="389">
        <v>41795.592</v>
      </c>
      <c r="G46" s="390">
        <v>47603.778</v>
      </c>
    </row>
    <row r="47" spans="1:7" ht="15.5">
      <c r="A47" s="355" t="s">
        <v>2249</v>
      </c>
      <c r="B47" s="362" t="str" cm="1">
        <f t="array" ref="B47">_xlfn.IFS(Content_!$D$7=1,VLOOKUP('Operational indicators'!$A47,Translation!$A:$S,'Operational indicators'!B$1,FALSE),Content_!$D$7=2,VLOOKUP('Operational indicators'!$A47,Translation!$A:$S,'Operational indicators'!B$1+6,FALSE),Content_!$D$7=3,VLOOKUP('Operational indicators'!$A47,Translation!$A:$S,'Operational indicators'!B$1+12,FALSE))</f>
        <v>Протяженность воздушных и кабельных линий (ЛЭП 330-500 кВ)</v>
      </c>
      <c r="C47" s="363" t="str" cm="1">
        <f t="array" ref="C47">_xlfn.IFS(Content_!$D$7=1,VLOOKUP('Operational indicators'!$A47,Translation!$A:$S,'Operational indicators'!C$1,FALSE),Content_!$D$7=2,VLOOKUP('Operational indicators'!$A47,Translation!$A:$S,'Operational indicators'!C$1+6,FALSE),Content_!$D$7=3,VLOOKUP('Operational indicators'!$A47,Translation!$A:$S,'Operational indicators'!C$1+12,FALSE))</f>
        <v>км</v>
      </c>
      <c r="D47" s="370">
        <v>10151.257</v>
      </c>
      <c r="E47" s="370">
        <v>10145.538</v>
      </c>
      <c r="F47" s="370">
        <v>10145.538</v>
      </c>
      <c r="G47" s="371">
        <v>10145.211</v>
      </c>
    </row>
    <row r="48" spans="1:7" ht="15.5">
      <c r="A48" s="355" t="s">
        <v>2250</v>
      </c>
      <c r="B48" s="384" t="str" cm="1">
        <f t="array" ref="B48">_xlfn.IFS(Content_!$D$7=1,VLOOKUP('Operational indicators'!$A48,Translation!$A:$S,'Operational indicators'!B$1,FALSE),Content_!$D$7=2,VLOOKUP('Operational indicators'!$A48,Translation!$A:$S,'Operational indicators'!B$1+6,FALSE),Content_!$D$7=3,VLOOKUP('Operational indicators'!$A48,Translation!$A:$S,'Operational indicators'!B$1+12,FALSE))</f>
        <v>Протяженность воздушных и кабельных линий (ЛЭП 1150 кВ)</v>
      </c>
      <c r="C48" s="385" t="str" cm="1">
        <f t="array" ref="C48">_xlfn.IFS(Content_!$D$7=1,VLOOKUP('Operational indicators'!$A48,Translation!$A:$S,'Operational indicators'!C$1,FALSE),Content_!$D$7=2,VLOOKUP('Operational indicators'!$A48,Translation!$A:$S,'Operational indicators'!C$1+6,FALSE),Content_!$D$7=3,VLOOKUP('Operational indicators'!$A48,Translation!$A:$S,'Operational indicators'!C$1+12,FALSE))</f>
        <v>км</v>
      </c>
      <c r="D48" s="391">
        <v>1421.225</v>
      </c>
      <c r="E48" s="391">
        <v>1421.225</v>
      </c>
      <c r="F48" s="391">
        <v>1421.225</v>
      </c>
      <c r="G48" s="392">
        <v>1421.225</v>
      </c>
    </row>
    <row r="49" spans="1:8" ht="15.5">
      <c r="A49" s="355" t="s">
        <v>2251</v>
      </c>
      <c r="B49" s="366" t="str" cm="1">
        <f t="array" ref="B49">_xlfn.IFS(Content_!$D$7=1,VLOOKUP('Operational indicators'!$A49,Translation!$A:$S,'Operational indicators'!B$1,FALSE),Content_!$D$7=2,VLOOKUP('Operational indicators'!$A49,Translation!$A:$S,'Operational indicators'!B$1+6,FALSE),Content_!$D$7=3,VLOOKUP('Operational indicators'!$A49,Translation!$A:$S,'Operational indicators'!B$1+12,FALSE))</f>
        <v>Объем добычи угля</v>
      </c>
      <c r="C49" s="367" t="str" cm="1">
        <f t="array" ref="C49">_xlfn.IFS(Content_!$D$7=1,VLOOKUP('Operational indicators'!$A49,Translation!$A:$S,'Operational indicators'!C$1,FALSE),Content_!$D$7=2,VLOOKUP('Operational indicators'!$A49,Translation!$A:$S,'Operational indicators'!C$1+6,FALSE),Content_!$D$7=3,VLOOKUP('Operational indicators'!$A49,Translation!$A:$S,'Operational indicators'!C$1+12,FALSE))</f>
        <v>млн тонн</v>
      </c>
      <c r="D49" s="372">
        <v>43.30</v>
      </c>
      <c r="E49" s="372">
        <v>44.60</v>
      </c>
      <c r="F49" s="372">
        <v>42.47</v>
      </c>
      <c r="G49" s="373">
        <v>42.93</v>
      </c>
      <c r="H49" s="393"/>
    </row>
    <row r="50" spans="1:8" ht="14.5">
      <c r="A50" s="355" t="s">
        <v>2252</v>
      </c>
      <c r="B50" s="882" t="str" cm="1">
        <f t="array" ref="B50">_xlfn.IFS(Content_!$D$7=1,VLOOKUP('Operational indicators'!$A50,Translation!$A:$S,'Operational indicators'!B$1,FALSE),Content_!$D$7=2,VLOOKUP('Operational indicators'!$A50,Translation!$A:$S,'Operational indicators'!B$1+6,FALSE),Content_!$D$7=3,VLOOKUP('Operational indicators'!$A50,Translation!$A:$S,'Operational indicators'!B$1+12,FALSE))</f>
        <v>Химическая отрасль</v>
      </c>
      <c r="C50" s="882" cm="1">
        <f t="array" ref="C50">_xlfn.IFS(Content_!$D$7=1,VLOOKUP('Operational indicators'!$A50,Translation!$A:$S,'Operational indicators'!C$1,FALSE),Content_!$D$7=2,VLOOKUP('Operational indicators'!$A50,Translation!$A:$S,'Operational indicators'!C$1+6,FALSE),Content_!$D$7=3,VLOOKUP('Operational indicators'!$A50,Translation!$A:$S,'Operational indicators'!C$1+12,FALSE))</f>
        <v>0</v>
      </c>
      <c r="D50" s="882" cm="1">
        <f t="array" ref="D50">_xlfn.IFS(Content_!$D$7=1,VLOOKUP('Operational indicators'!$A50,Translation!$A:$S,'Operational indicators'!D$1,FALSE),Content_!$D$7=2,VLOOKUP('Operational indicators'!$A50,Translation!$A:$S,'Operational indicators'!D$1+6,FALSE),Content_!$D$7=3,VLOOKUP('Operational indicators'!$A50,Translation!$A:$S,'Operational indicators'!D$1+12,FALSE))</f>
        <v>0</v>
      </c>
      <c r="E50" s="882" cm="1">
        <f t="array" ref="E50">_xlfn.IFS(Content_!$D$7=1,VLOOKUP('Operational indicators'!$A50,Translation!$A:$S,'Operational indicators'!E$1,FALSE),Content_!$D$7=2,VLOOKUP('Operational indicators'!$A50,Translation!$A:$S,'Operational indicators'!E$1+6,FALSE),Content_!$D$7=3,VLOOKUP('Operational indicators'!$A50,Translation!$A:$S,'Operational indicators'!E$1+12,FALSE))</f>
        <v>0</v>
      </c>
      <c r="F50" s="882" cm="1">
        <f t="array" ref="F50">_xlfn.IFS(Content_!$D$7=1,VLOOKUP('Operational indicators'!$A50,Translation!$A:$S,'Operational indicators'!F$1,FALSE),Content_!$D$7=2,VLOOKUP('Operational indicators'!$A50,Translation!$A:$S,'Operational indicators'!F$1+6,FALSE),Content_!$D$7=3,VLOOKUP('Operational indicators'!$A50,Translation!$A:$S,'Operational indicators'!F$1+12,FALSE))</f>
        <v>0</v>
      </c>
      <c r="G50" s="882" cm="1">
        <f t="array" ref="G50">_xlfn.IFS(Content_!$D$7=1,VLOOKUP('Operational indicators'!$A50,Translation!$A:$S,'Operational indicators'!G$1,FALSE),Content_!$D$7=2,VLOOKUP('Operational indicators'!$A50,Translation!$A:$S,'Operational indicators'!G$1+6,FALSE),Content_!$D$7=3,VLOOKUP('Operational indicators'!$A50,Translation!$A:$S,'Operational indicators'!G$1+12,FALSE))</f>
        <v>0</v>
      </c>
      <c r="H50" s="393"/>
    </row>
    <row r="51" spans="1:8" ht="15.5">
      <c r="A51" s="355" t="s">
        <v>2253</v>
      </c>
      <c r="B51" s="362" t="str" cm="1">
        <f t="array" ref="B51">_xlfn.IFS(Content_!$D$7=1,VLOOKUP('Operational indicators'!$A51,Translation!$A:$S,'Operational indicators'!B$1,FALSE),Content_!$D$7=2,VLOOKUP('Operational indicators'!$A51,Translation!$A:$S,'Operational indicators'!B$1+6,FALSE),Content_!$D$7=3,VLOOKUP('Operational indicators'!$A51,Translation!$A:$S,'Operational indicators'!B$1+12,FALSE))</f>
        <v>Серная кислота</v>
      </c>
      <c r="C51" s="363" t="str" cm="1">
        <f t="array" ref="C51">_xlfn.IFS(Content_!$D$7=1,VLOOKUP('Operational indicators'!$A51,Translation!$A:$S,'Operational indicators'!C$1,FALSE),Content_!$D$7=2,VLOOKUP('Operational indicators'!$A51,Translation!$A:$S,'Operational indicators'!C$1+6,FALSE),Content_!$D$7=3,VLOOKUP('Operational indicators'!$A51,Translation!$A:$S,'Operational indicators'!C$1+12,FALSE))</f>
        <v>тонн</v>
      </c>
      <c r="D51" s="370">
        <v>165950</v>
      </c>
      <c r="E51" s="370">
        <v>194000</v>
      </c>
      <c r="F51" s="370">
        <v>175340</v>
      </c>
      <c r="G51" s="371">
        <v>193400</v>
      </c>
      <c r="H51" s="393"/>
    </row>
    <row r="52" spans="1:8" ht="15.5">
      <c r="A52" s="355" t="s">
        <v>2254</v>
      </c>
      <c r="B52" s="362" t="str" cm="1">
        <f t="array" ref="B52">_xlfn.IFS(Content_!$D$7=1,VLOOKUP('Operational indicators'!$A52,Translation!$A:$S,'Operational indicators'!B$1,FALSE),Content_!$D$7=2,VLOOKUP('Operational indicators'!$A52,Translation!$A:$S,'Operational indicators'!B$1+6,FALSE),Content_!$D$7=3,VLOOKUP('Operational indicators'!$A52,Translation!$A:$S,'Operational indicators'!B$1+12,FALSE))</f>
        <v>Жидкий гербицид</v>
      </c>
      <c r="C52" s="363" t="str" cm="1">
        <f t="array" ref="C52">_xlfn.IFS(Content_!$D$7=1,VLOOKUP('Operational indicators'!$A52,Translation!$A:$S,'Operational indicators'!C$1,FALSE),Content_!$D$7=2,VLOOKUP('Operational indicators'!$A52,Translation!$A:$S,'Operational indicators'!C$1+6,FALSE),Content_!$D$7=3,VLOOKUP('Operational indicators'!$A52,Translation!$A:$S,'Operational indicators'!C$1+12,FALSE))</f>
        <v>тыс. литров</v>
      </c>
      <c r="D52" s="370">
        <v>1073</v>
      </c>
      <c r="E52" s="370">
        <v>197</v>
      </c>
      <c r="F52" s="370">
        <v>603</v>
      </c>
      <c r="G52" s="371">
        <v>180.60</v>
      </c>
      <c r="H52" s="393"/>
    </row>
    <row r="53" spans="1:8" ht="15.5">
      <c r="A53" s="355" t="s">
        <v>2255</v>
      </c>
      <c r="B53" s="362" t="str" cm="1">
        <f t="array" ref="B53">_xlfn.IFS(Content_!$D$7=1,VLOOKUP('Operational indicators'!$A53,Translation!$A:$S,'Operational indicators'!B$1,FALSE),Content_!$D$7=2,VLOOKUP('Operational indicators'!$A53,Translation!$A:$S,'Operational indicators'!B$1+6,FALSE),Content_!$D$7=3,VLOOKUP('Operational indicators'!$A53,Translation!$A:$S,'Operational indicators'!B$1+12,FALSE))</f>
        <v>Гранулированный гербицид</v>
      </c>
      <c r="C53" s="363" t="str" cm="1">
        <f t="array" ref="C53">_xlfn.IFS(Content_!$D$7=1,VLOOKUP('Operational indicators'!$A53,Translation!$A:$S,'Operational indicators'!C$1,FALSE),Content_!$D$7=2,VLOOKUP('Operational indicators'!$A53,Translation!$A:$S,'Operational indicators'!C$1+6,FALSE),Content_!$D$7=3,VLOOKUP('Operational indicators'!$A53,Translation!$A:$S,'Operational indicators'!C$1+12,FALSE))</f>
        <v>тонн</v>
      </c>
      <c r="D53" s="370">
        <v>0</v>
      </c>
      <c r="E53" s="370">
        <v>46.30</v>
      </c>
      <c r="F53" s="370">
        <v>12</v>
      </c>
      <c r="G53" s="371">
        <v>0</v>
      </c>
      <c r="H53" s="393"/>
    </row>
    <row r="54" spans="1:8" ht="15.5">
      <c r="A54" s="355" t="s">
        <v>2256</v>
      </c>
      <c r="B54" s="362" t="str" cm="1">
        <f t="array" ref="B54">_xlfn.IFS(Content_!$D$7=1,VLOOKUP('Operational indicators'!$A54,Translation!$A:$S,'Operational indicators'!B$1,FALSE),Content_!$D$7=2,VLOOKUP('Operational indicators'!$A54,Translation!$A:$S,'Operational indicators'!B$1+6,FALSE),Content_!$D$7=3,VLOOKUP('Operational indicators'!$A54,Translation!$A:$S,'Operational indicators'!B$1+12,FALSE))</f>
        <v>БОПП</v>
      </c>
      <c r="C54" s="363" t="str" cm="1">
        <f t="array" ref="C54">_xlfn.IFS(Content_!$D$7=1,VLOOKUP('Operational indicators'!$A54,Translation!$A:$S,'Operational indicators'!C$1,FALSE),Content_!$D$7=2,VLOOKUP('Operational indicators'!$A54,Translation!$A:$S,'Operational indicators'!C$1+6,FALSE),Content_!$D$7=3,VLOOKUP('Operational indicators'!$A54,Translation!$A:$S,'Operational indicators'!C$1+12,FALSE))</f>
        <v>тонн</v>
      </c>
      <c r="D54" s="370">
        <v>8312</v>
      </c>
      <c r="E54" s="370">
        <v>9300</v>
      </c>
      <c r="F54" s="370">
        <v>5300</v>
      </c>
      <c r="G54" s="371">
        <v>5833</v>
      </c>
      <c r="H54" s="393"/>
    </row>
    <row r="55" spans="1:8" ht="15.5">
      <c r="A55" s="355" t="s">
        <v>2257</v>
      </c>
      <c r="B55" s="362" t="str" cm="1">
        <f t="array" ref="B55">_xlfn.IFS(Content_!$D$7=1,VLOOKUP('Operational indicators'!$A55,Translation!$A:$S,'Operational indicators'!B$1,FALSE),Content_!$D$7=2,VLOOKUP('Operational indicators'!$A55,Translation!$A:$S,'Operational indicators'!B$1+6,FALSE),Content_!$D$7=3,VLOOKUP('Operational indicators'!$A55,Translation!$A:$S,'Operational indicators'!B$1+12,FALSE))</f>
        <v>ПМ</v>
      </c>
      <c r="C55" s="363" t="str" cm="1">
        <f t="array" ref="C55">_xlfn.IFS(Content_!$D$7=1,VLOOKUP('Operational indicators'!$A55,Translation!$A:$S,'Operational indicators'!C$1,FALSE),Content_!$D$7=2,VLOOKUP('Operational indicators'!$A55,Translation!$A:$S,'Operational indicators'!C$1+6,FALSE),Content_!$D$7=3,VLOOKUP('Operational indicators'!$A55,Translation!$A:$S,'Operational indicators'!C$1+12,FALSE))</f>
        <v>тыс. шт.</v>
      </c>
      <c r="D55" s="370">
        <v>17338</v>
      </c>
      <c r="E55" s="370">
        <v>15500</v>
      </c>
      <c r="F55" s="370">
        <v>15500</v>
      </c>
      <c r="G55" s="371">
        <v>17083</v>
      </c>
      <c r="H55" s="393"/>
    </row>
    <row r="56" spans="1:8" ht="14.5">
      <c r="A56" s="355" t="s">
        <v>2258</v>
      </c>
      <c r="B56" s="882" t="str" cm="1">
        <f t="array" ref="B56">_xlfn.IFS(Content_!$D$7=1,VLOOKUP('Operational indicators'!$A56,Translation!$A:$S,'Operational indicators'!B$1,FALSE),Content_!$D$7=2,VLOOKUP('Operational indicators'!$A56,Translation!$A:$S,'Operational indicators'!B$1+6,FALSE),Content_!$D$7=3,VLOOKUP('Operational indicators'!$A56,Translation!$A:$S,'Operational indicators'!B$1+12,FALSE))</f>
        <v>Добыча и переработка полезных ископаемых</v>
      </c>
      <c r="C56" s="882" cm="1">
        <f t="array" ref="C56">_xlfn.IFS(Content_!$D$7=1,VLOOKUP('Operational indicators'!$A56,Translation!$A:$S,'Operational indicators'!C$1,FALSE),Content_!$D$7=2,VLOOKUP('Operational indicators'!$A56,Translation!$A:$S,'Operational indicators'!C$1+6,FALSE),Content_!$D$7=3,VLOOKUP('Operational indicators'!$A56,Translation!$A:$S,'Operational indicators'!C$1+12,FALSE))</f>
        <v>0</v>
      </c>
      <c r="D56" s="882" cm="1">
        <f t="array" ref="D56">_xlfn.IFS(Content_!$D$7=1,VLOOKUP('Operational indicators'!$A56,Translation!$A:$S,'Operational indicators'!D$1,FALSE),Content_!$D$7=2,VLOOKUP('Operational indicators'!$A56,Translation!$A:$S,'Operational indicators'!D$1+6,FALSE),Content_!$D$7=3,VLOOKUP('Operational indicators'!$A56,Translation!$A:$S,'Operational indicators'!D$1+12,FALSE))</f>
        <v>0</v>
      </c>
      <c r="E56" s="882" cm="1">
        <f t="array" ref="E56">_xlfn.IFS(Content_!$D$7=1,VLOOKUP('Operational indicators'!$A56,Translation!$A:$S,'Operational indicators'!E$1,FALSE),Content_!$D$7=2,VLOOKUP('Operational indicators'!$A56,Translation!$A:$S,'Operational indicators'!E$1+6,FALSE),Content_!$D$7=3,VLOOKUP('Operational indicators'!$A56,Translation!$A:$S,'Operational indicators'!E$1+12,FALSE))</f>
        <v>0</v>
      </c>
      <c r="F56" s="882" cm="1">
        <f t="array" ref="F56">_xlfn.IFS(Content_!$D$7=1,VLOOKUP('Operational indicators'!$A56,Translation!$A:$S,'Operational indicators'!F$1,FALSE),Content_!$D$7=2,VLOOKUP('Operational indicators'!$A56,Translation!$A:$S,'Operational indicators'!F$1+6,FALSE),Content_!$D$7=3,VLOOKUP('Operational indicators'!$A56,Translation!$A:$S,'Operational indicators'!F$1+12,FALSE))</f>
        <v>0</v>
      </c>
      <c r="G56" s="882" cm="1">
        <f t="array" ref="G56">_xlfn.IFS(Content_!$D$7=1,VLOOKUP('Operational indicators'!$A56,Translation!$A:$S,'Operational indicators'!G$1,FALSE),Content_!$D$7=2,VLOOKUP('Operational indicators'!$A56,Translation!$A:$S,'Operational indicators'!G$1+6,FALSE),Content_!$D$7=3,VLOOKUP('Operational indicators'!$A56,Translation!$A:$S,'Operational indicators'!G$1+12,FALSE))</f>
        <v>0</v>
      </c>
      <c r="H56" s="393"/>
    </row>
    <row r="57" spans="1:8" ht="15.5">
      <c r="A57" s="355" t="s">
        <v>2259</v>
      </c>
      <c r="B57" s="377" t="str" cm="1">
        <f t="array" ref="B57">_xlfn.IFS(Content_!$D$7=1,VLOOKUP('Operational indicators'!$A57,Translation!$A:$S,'Operational indicators'!B$1,FALSE),Content_!$D$7=2,VLOOKUP('Operational indicators'!$A57,Translation!$A:$S,'Operational indicators'!B$1+6,FALSE),Content_!$D$7=3,VLOOKUP('Operational indicators'!$A57,Translation!$A:$S,'Operational indicators'!B$1+12,FALSE))</f>
        <v>Объем добычи природного урана</v>
      </c>
      <c r="C57" s="378" t="str" cm="1">
        <f t="array" ref="C57">_xlfn.IFS(Content_!$D$7=1,VLOOKUP('Operational indicators'!$A57,Translation!$A:$S,'Operational indicators'!C$1,FALSE),Content_!$D$7=2,VLOOKUP('Operational indicators'!$A57,Translation!$A:$S,'Operational indicators'!C$1+6,FALSE),Content_!$D$7=3,VLOOKUP('Operational indicators'!$A57,Translation!$A:$S,'Operational indicators'!C$1+12,FALSE))</f>
        <v>тонн</v>
      </c>
      <c r="D57" s="389">
        <v>19587</v>
      </c>
      <c r="E57" s="389">
        <v>21834</v>
      </c>
      <c r="F57" s="389">
        <v>21279</v>
      </c>
      <c r="G57" s="390">
        <v>20996</v>
      </c>
      <c r="H57" s="393"/>
    </row>
    <row r="58" spans="1:8" ht="15.5">
      <c r="A58" s="355" t="s">
        <v>2260</v>
      </c>
      <c r="B58" s="362" t="str" cm="1">
        <f t="array" ref="B58">_xlfn.IFS(Content_!$D$7=1,VLOOKUP('Operational indicators'!$A58,Translation!$A:$S,'Operational indicators'!B$1,FALSE),Content_!$D$7=2,VLOOKUP('Operational indicators'!$A58,Translation!$A:$S,'Operational indicators'!B$1+6,FALSE),Content_!$D$7=3,VLOOKUP('Operational indicators'!$A58,Translation!$A:$S,'Operational indicators'!B$1+12,FALSE))</f>
        <v>Объем производства урановой продукции</v>
      </c>
      <c r="C58" s="363" t="str" cm="1">
        <f t="array" ref="C58">_xlfn.IFS(Content_!$D$7=1,VLOOKUP('Operational indicators'!$A58,Translation!$A:$S,'Operational indicators'!C$1,FALSE),Content_!$D$7=2,VLOOKUP('Operational indicators'!$A58,Translation!$A:$S,'Operational indicators'!C$1+6,FALSE),Content_!$D$7=3,VLOOKUP('Operational indicators'!$A58,Translation!$A:$S,'Operational indicators'!C$1+12,FALSE))</f>
        <v>тонн</v>
      </c>
      <c r="D58" s="370">
        <v>19477</v>
      </c>
      <c r="E58" s="370">
        <v>21819</v>
      </c>
      <c r="F58" s="370">
        <v>21227</v>
      </c>
      <c r="G58" s="371">
        <v>21112</v>
      </c>
      <c r="H58" s="393"/>
    </row>
    <row r="59" spans="1:8" ht="15.5">
      <c r="A59" s="355" t="s">
        <v>2261</v>
      </c>
      <c r="B59" s="362" t="str" cm="1">
        <f t="array" ref="B59">_xlfn.IFS(Content_!$D$7=1,VLOOKUP('Operational indicators'!$A59,Translation!$A:$S,'Operational indicators'!B$1,FALSE),Content_!$D$7=2,VLOOKUP('Operational indicators'!$A59,Translation!$A:$S,'Operational indicators'!B$1+6,FALSE),Content_!$D$7=3,VLOOKUP('Operational indicators'!$A59,Translation!$A:$S,'Operational indicators'!B$1+12,FALSE))</f>
        <v>Объем производства редких металлов</v>
      </c>
      <c r="C59" s="363" t="str" cm="1">
        <f t="array" ref="C59">_xlfn.IFS(Content_!$D$7=1,VLOOKUP('Operational indicators'!$A59,Translation!$A:$S,'Operational indicators'!C$1,FALSE),Content_!$D$7=2,VLOOKUP('Operational indicators'!$A59,Translation!$A:$S,'Operational indicators'!C$1+6,FALSE),Content_!$D$7=3,VLOOKUP('Operational indicators'!$A59,Translation!$A:$S,'Operational indicators'!C$1+12,FALSE))</f>
        <v>тонн</v>
      </c>
      <c r="D59" s="370">
        <v>1529.50</v>
      </c>
      <c r="E59" s="370">
        <v>1580.10</v>
      </c>
      <c r="F59" s="370">
        <v>1468.60</v>
      </c>
      <c r="G59" s="371">
        <v>1004.30</v>
      </c>
      <c r="H59" s="393"/>
    </row>
    <row r="60" spans="1:8" ht="15.5">
      <c r="A60" s="355" t="s">
        <v>2262</v>
      </c>
      <c r="B60" s="362" t="str" cm="1">
        <f t="array" ref="B60">_xlfn.IFS(Content_!$D$7=1,VLOOKUP('Operational indicators'!$A60,Translation!$A:$S,'Operational indicators'!B$1,FALSE),Content_!$D$7=2,VLOOKUP('Operational indicators'!$A60,Translation!$A:$S,'Operational indicators'!B$1+6,FALSE),Content_!$D$7=3,VLOOKUP('Operational indicators'!$A60,Translation!$A:$S,'Operational indicators'!B$1+12,FALSE))</f>
        <v>Объем добычи и переработки руды</v>
      </c>
      <c r="C60" s="363" t="str" cm="1">
        <f t="array" ref="C60">_xlfn.IFS(Content_!$D$7=1,VLOOKUP('Operational indicators'!$A60,Translation!$A:$S,'Operational indicators'!C$1,FALSE),Content_!$D$7=2,VLOOKUP('Operational indicators'!$A60,Translation!$A:$S,'Operational indicators'!C$1+6,FALSE),Content_!$D$7=3,VLOOKUP('Operational indicators'!$A60,Translation!$A:$S,'Operational indicators'!C$1+12,FALSE))</f>
        <v>тонн</v>
      </c>
      <c r="D60" s="370">
        <v>0</v>
      </c>
      <c r="E60" s="370">
        <v>0</v>
      </c>
      <c r="F60" s="370">
        <v>181544</v>
      </c>
      <c r="G60" s="371">
        <v>0</v>
      </c>
      <c r="H60" s="394"/>
    </row>
    <row r="61" spans="1:7" ht="15.5">
      <c r="A61" s="355" t="s">
        <v>2263</v>
      </c>
      <c r="B61" s="362" t="str" cm="1">
        <f t="array" ref="B61">_xlfn.IFS(Content_!$D$7=1,VLOOKUP('Operational indicators'!$A61,Translation!$A:$S,'Operational indicators'!B$1,FALSE),Content_!$D$7=2,VLOOKUP('Operational indicators'!$A61,Translation!$A:$S,'Operational indicators'!B$1+6,FALSE),Content_!$D$7=3,VLOOKUP('Operational indicators'!$A61,Translation!$A:$S,'Operational indicators'!B$1+12,FALSE))</f>
        <v>Производство готовой продукции: аффинированное золото</v>
      </c>
      <c r="C61" s="363" t="str" cm="1">
        <f t="array" ref="C61">_xlfn.IFS(Content_!$D$7=1,VLOOKUP('Operational indicators'!$A61,Translation!$A:$S,'Operational indicators'!C$1,FALSE),Content_!$D$7=2,VLOOKUP('Operational indicators'!$A61,Translation!$A:$S,'Operational indicators'!C$1+6,FALSE),Content_!$D$7=3,VLOOKUP('Operational indicators'!$A61,Translation!$A:$S,'Operational indicators'!C$1+12,FALSE))</f>
        <v>тонн</v>
      </c>
      <c r="D61" s="370">
        <v>33.50</v>
      </c>
      <c r="E61" s="370">
        <v>51.10</v>
      </c>
      <c r="F61" s="370">
        <v>55.60</v>
      </c>
      <c r="G61" s="371">
        <v>52.20</v>
      </c>
    </row>
    <row r="62" spans="1:7" ht="15.5">
      <c r="A62" s="355" t="s">
        <v>2264</v>
      </c>
      <c r="B62" s="362" t="str" cm="1">
        <f t="array" ref="B62">_xlfn.IFS(Content_!$D$7=1,VLOOKUP('Operational indicators'!$A62,Translation!$A:$S,'Operational indicators'!B$1,FALSE),Content_!$D$7=2,VLOOKUP('Operational indicators'!$A62,Translation!$A:$S,'Operational indicators'!B$1+6,FALSE),Content_!$D$7=3,VLOOKUP('Operational indicators'!$A62,Translation!$A:$S,'Operational indicators'!B$1+12,FALSE))</f>
        <v>Производство готовой продукции: аффинированное серебро</v>
      </c>
      <c r="C62" s="363" t="str" cm="1">
        <f t="array" ref="C62">_xlfn.IFS(Content_!$D$7=1,VLOOKUP('Operational indicators'!$A62,Translation!$A:$S,'Operational indicators'!C$1,FALSE),Content_!$D$7=2,VLOOKUP('Operational indicators'!$A62,Translation!$A:$S,'Operational indicators'!C$1+6,FALSE),Content_!$D$7=3,VLOOKUP('Operational indicators'!$A62,Translation!$A:$S,'Operational indicators'!C$1+12,FALSE))</f>
        <v>тонн</v>
      </c>
      <c r="D62" s="370">
        <v>9</v>
      </c>
      <c r="E62" s="370">
        <v>6.40</v>
      </c>
      <c r="F62" s="370">
        <v>8.3</v>
      </c>
      <c r="G62" s="371">
        <v>5.20</v>
      </c>
    </row>
    <row r="63" spans="1:7" ht="15.5">
      <c r="A63" s="355" t="s">
        <v>2265</v>
      </c>
      <c r="B63" s="362" t="str" cm="1">
        <f t="array" ref="B63">_xlfn.IFS(Content_!$D$7=1,VLOOKUP('Operational indicators'!$A63,Translation!$A:$S,'Operational indicators'!B$1,FALSE),Content_!$D$7=2,VLOOKUP('Operational indicators'!$A63,Translation!$A:$S,'Operational indicators'!B$1+6,FALSE),Content_!$D$7=3,VLOOKUP('Operational indicators'!$A63,Translation!$A:$S,'Operational indicators'!B$1+12,FALSE))</f>
        <v>Производство готовой продукции: кремний</v>
      </c>
      <c r="C63" s="363" t="str" cm="1">
        <f t="array" ref="C63">_xlfn.IFS(Content_!$D$7=1,VLOOKUP('Operational indicators'!$A63,Translation!$A:$S,'Operational indicators'!C$1,FALSE),Content_!$D$7=2,VLOOKUP('Operational indicators'!$A63,Translation!$A:$S,'Operational indicators'!C$1+6,FALSE),Content_!$D$7=3,VLOOKUP('Operational indicators'!$A63,Translation!$A:$S,'Operational indicators'!C$1+12,FALSE))</f>
        <v>тонн</v>
      </c>
      <c r="D63" s="370">
        <v>0</v>
      </c>
      <c r="E63" s="370">
        <v>0</v>
      </c>
      <c r="F63" s="370">
        <v>0</v>
      </c>
      <c r="G63" s="371">
        <v>0</v>
      </c>
    </row>
    <row r="64" spans="1:7" ht="15.5">
      <c r="A64" s="355" t="s">
        <v>2266</v>
      </c>
      <c r="B64" s="384" t="str" cm="1">
        <f t="array" ref="B64">_xlfn.IFS(Content_!$D$7=1,VLOOKUP('Operational indicators'!$A64,Translation!$A:$S,'Operational indicators'!B$1,FALSE),Content_!$D$7=2,VLOOKUP('Operational indicators'!$A64,Translation!$A:$S,'Operational indicators'!B$1+6,FALSE),Content_!$D$7=3,VLOOKUP('Operational indicators'!$A64,Translation!$A:$S,'Operational indicators'!B$1+12,FALSE))</f>
        <v>Производство готовой продукции: кварц</v>
      </c>
      <c r="C64" s="385" t="str" cm="1">
        <f t="array" ref="C64">_xlfn.IFS(Content_!$D$7=1,VLOOKUP('Operational indicators'!$A64,Translation!$A:$S,'Operational indicators'!C$1,FALSE),Content_!$D$7=2,VLOOKUP('Operational indicators'!$A64,Translation!$A:$S,'Operational indicators'!C$1+6,FALSE),Content_!$D$7=3,VLOOKUP('Operational indicators'!$A64,Translation!$A:$S,'Operational indicators'!C$1+12,FALSE))</f>
        <v>тонн</v>
      </c>
      <c r="D64" s="391">
        <v>0</v>
      </c>
      <c r="E64" s="391">
        <v>0</v>
      </c>
      <c r="F64" s="391">
        <v>0</v>
      </c>
      <c r="G64" s="392">
        <v>0</v>
      </c>
    </row>
    <row r="65" spans="1:7" ht="14.5">
      <c r="A65" s="355" t="s">
        <v>2267</v>
      </c>
      <c r="B65" s="882" t="str" cm="1">
        <f t="array" ref="B65">_xlfn.IFS(Content_!$D$7=1,VLOOKUP('Operational indicators'!$A65,Translation!$A:$S,'Operational indicators'!B$1,FALSE),Content_!$D$7=2,VLOOKUP('Operational indicators'!$A65,Translation!$A:$S,'Operational indicators'!B$1+6,FALSE),Content_!$D$7=3,VLOOKUP('Operational indicators'!$A65,Translation!$A:$S,'Operational indicators'!B$1+12,FALSE))</f>
        <v>Общий объем экспорта продукции в натуральных величинах</v>
      </c>
      <c r="C65" s="882" cm="1">
        <f t="array" ref="C65">_xlfn.IFS(Content_!$D$7=1,VLOOKUP('Operational indicators'!$A65,Translation!$A:$S,'Operational indicators'!C$1,FALSE),Content_!$D$7=2,VLOOKUP('Operational indicators'!$A65,Translation!$A:$S,'Operational indicators'!C$1+6,FALSE),Content_!$D$7=3,VLOOKUP('Operational indicators'!$A65,Translation!$A:$S,'Operational indicators'!C$1+12,FALSE))</f>
        <v>0</v>
      </c>
      <c r="D65" s="882" cm="1">
        <f t="array" ref="D65">_xlfn.IFS(Content_!$D$7=1,VLOOKUP('Operational indicators'!$A65,Translation!$A:$S,'Operational indicators'!D$1,FALSE),Content_!$D$7=2,VLOOKUP('Operational indicators'!$A65,Translation!$A:$S,'Operational indicators'!D$1+6,FALSE),Content_!$D$7=3,VLOOKUP('Operational indicators'!$A65,Translation!$A:$S,'Operational indicators'!D$1+12,FALSE))</f>
        <v>0</v>
      </c>
      <c r="E65" s="882" cm="1">
        <f t="array" ref="E65">_xlfn.IFS(Content_!$D$7=1,VLOOKUP('Operational indicators'!$A65,Translation!$A:$S,'Operational indicators'!E$1,FALSE),Content_!$D$7=2,VLOOKUP('Operational indicators'!$A65,Translation!$A:$S,'Operational indicators'!E$1+6,FALSE),Content_!$D$7=3,VLOOKUP('Operational indicators'!$A65,Translation!$A:$S,'Operational indicators'!E$1+12,FALSE))</f>
        <v>0</v>
      </c>
      <c r="F65" s="882" cm="1">
        <f t="array" ref="F65">_xlfn.IFS(Content_!$D$7=1,VLOOKUP('Operational indicators'!$A65,Translation!$A:$S,'Operational indicators'!F$1,FALSE),Content_!$D$7=2,VLOOKUP('Operational indicators'!$A65,Translation!$A:$S,'Operational indicators'!F$1+6,FALSE),Content_!$D$7=3,VLOOKUP('Operational indicators'!$A65,Translation!$A:$S,'Operational indicators'!F$1+12,FALSE))</f>
        <v>0</v>
      </c>
      <c r="G65" s="882" cm="1">
        <f t="array" ref="G65">_xlfn.IFS(Content_!$D$7=1,VLOOKUP('Operational indicators'!$A65,Translation!$A:$S,'Operational indicators'!G$1,FALSE),Content_!$D$7=2,VLOOKUP('Operational indicators'!$A65,Translation!$A:$S,'Operational indicators'!G$1+6,FALSE),Content_!$D$7=3,VLOOKUP('Operational indicators'!$A65,Translation!$A:$S,'Operational indicators'!G$1+12,FALSE))</f>
        <v>0</v>
      </c>
    </row>
    <row r="66" spans="1:7" ht="15.5">
      <c r="A66" s="355" t="s">
        <v>2268</v>
      </c>
      <c r="B66" s="362" t="str" cm="1">
        <f t="array" ref="B66">_xlfn.IFS(Content_!$D$7=1,VLOOKUP('Operational indicators'!$A66,Translation!$A:$S,'Operational indicators'!B$1,FALSE),Content_!$D$7=2,VLOOKUP('Operational indicators'!$A66,Translation!$A:$S,'Operational indicators'!B$1+6,FALSE),Content_!$D$7=3,VLOOKUP('Operational indicators'!$A66,Translation!$A:$S,'Operational indicators'!B$1+12,FALSE))</f>
        <v>Объем реализации U3O8 (консолидированный)</v>
      </c>
      <c r="C66" s="363" t="str" cm="1">
        <f t="array" ref="C66">_xlfn.IFS(Content_!$D$7=1,VLOOKUP('Operational indicators'!$A66,Translation!$A:$S,'Operational indicators'!C$1,FALSE),Content_!$D$7=2,VLOOKUP('Operational indicators'!$A66,Translation!$A:$S,'Operational indicators'!C$1+6,FALSE),Content_!$D$7=3,VLOOKUP('Operational indicators'!$A66,Translation!$A:$S,'Operational indicators'!C$1+12,FALSE))</f>
        <v>тонн</v>
      </c>
      <c r="D66" s="370">
        <v>16432</v>
      </c>
      <c r="E66" s="370">
        <v>16526</v>
      </c>
      <c r="F66" s="370">
        <v>16358</v>
      </c>
      <c r="G66" s="371">
        <v>18069</v>
      </c>
    </row>
    <row r="67" spans="1:7" ht="15.5">
      <c r="A67" s="355" t="s">
        <v>2269</v>
      </c>
      <c r="B67" s="362" t="str" cm="1">
        <f t="array" ref="B67">_xlfn.IFS(Content_!$D$7=1,VLOOKUP('Operational indicators'!$A67,Translation!$A:$S,'Operational indicators'!B$1,FALSE),Content_!$D$7=2,VLOOKUP('Operational indicators'!$A67,Translation!$A:$S,'Operational indicators'!B$1+6,FALSE),Content_!$D$7=3,VLOOKUP('Operational indicators'!$A67,Translation!$A:$S,'Operational indicators'!B$1+12,FALSE))</f>
        <v>вкл. объем реализации Компании</v>
      </c>
      <c r="C67" s="363" t="str" cm="1">
        <f t="array" ref="C67">_xlfn.IFS(Content_!$D$7=1,VLOOKUP('Operational indicators'!$A67,Translation!$A:$S,'Operational indicators'!C$1,FALSE),Content_!$D$7=2,VLOOKUP('Operational indicators'!$A67,Translation!$A:$S,'Operational indicators'!C$1+6,FALSE),Content_!$D$7=3,VLOOKUP('Operational indicators'!$A67,Translation!$A:$S,'Operational indicators'!C$1+12,FALSE))</f>
        <v>тонн</v>
      </c>
      <c r="D67" s="370">
        <v>14126</v>
      </c>
      <c r="E67" s="370">
        <v>13586</v>
      </c>
      <c r="F67" s="370">
        <v>13572</v>
      </c>
      <c r="G67" s="371">
        <v>14950</v>
      </c>
    </row>
    <row r="68" spans="1:7" ht="14.5">
      <c r="A68" s="355" t="s">
        <v>2270</v>
      </c>
      <c r="B68" s="882" t="str" cm="1">
        <f t="array" ref="B68">_xlfn.IFS(Content_!$D$7=1,VLOOKUP('Operational indicators'!$A68,Translation!$A:$S,'Operational indicators'!B$1,FALSE),Content_!$D$7=2,VLOOKUP('Operational indicators'!$A68,Translation!$A:$S,'Operational indicators'!B$1+6,FALSE),Content_!$D$7=3,VLOOKUP('Operational indicators'!$A68,Translation!$A:$S,'Operational indicators'!B$1+12,FALSE))</f>
        <v>Объем продаж редких металлов</v>
      </c>
      <c r="C68" s="882" cm="1">
        <f t="array" ref="C68">_xlfn.IFS(Content_!$D$7=1,VLOOKUP('Operational indicators'!$A68,Translation!$A:$S,'Operational indicators'!C$1,FALSE),Content_!$D$7=2,VLOOKUP('Operational indicators'!$A68,Translation!$A:$S,'Operational indicators'!C$1+6,FALSE),Content_!$D$7=3,VLOOKUP('Operational indicators'!$A68,Translation!$A:$S,'Operational indicators'!C$1+12,FALSE))</f>
        <v>0</v>
      </c>
      <c r="D68" s="882" cm="1">
        <f t="array" ref="D68">_xlfn.IFS(Content_!$D$7=1,VLOOKUP('Operational indicators'!$A68,Translation!$A:$S,'Operational indicators'!D$1,FALSE),Content_!$D$7=2,VLOOKUP('Operational indicators'!$A68,Translation!$A:$S,'Operational indicators'!D$1+6,FALSE),Content_!$D$7=3,VLOOKUP('Operational indicators'!$A68,Translation!$A:$S,'Operational indicators'!D$1+12,FALSE))</f>
        <v>0</v>
      </c>
      <c r="E68" s="882" cm="1">
        <f t="array" ref="E68">_xlfn.IFS(Content_!$D$7=1,VLOOKUP('Operational indicators'!$A68,Translation!$A:$S,'Operational indicators'!E$1,FALSE),Content_!$D$7=2,VLOOKUP('Operational indicators'!$A68,Translation!$A:$S,'Operational indicators'!E$1+6,FALSE),Content_!$D$7=3,VLOOKUP('Operational indicators'!$A68,Translation!$A:$S,'Operational indicators'!E$1+12,FALSE))</f>
        <v>0</v>
      </c>
      <c r="F68" s="882" cm="1">
        <f t="array" ref="F68">_xlfn.IFS(Content_!$D$7=1,VLOOKUP('Operational indicators'!$A68,Translation!$A:$S,'Operational indicators'!F$1,FALSE),Content_!$D$7=2,VLOOKUP('Operational indicators'!$A68,Translation!$A:$S,'Operational indicators'!F$1+6,FALSE),Content_!$D$7=3,VLOOKUP('Operational indicators'!$A68,Translation!$A:$S,'Operational indicators'!F$1+12,FALSE))</f>
        <v>0</v>
      </c>
      <c r="G68" s="882" cm="1">
        <f t="array" ref="G68">_xlfn.IFS(Content_!$D$7=1,VLOOKUP('Operational indicators'!$A68,Translation!$A:$S,'Operational indicators'!G$1,FALSE),Content_!$D$7=2,VLOOKUP('Operational indicators'!$A68,Translation!$A:$S,'Operational indicators'!G$1+6,FALSE),Content_!$D$7=3,VLOOKUP('Operational indicators'!$A68,Translation!$A:$S,'Operational indicators'!G$1+12,FALSE))</f>
        <v>0</v>
      </c>
    </row>
    <row r="69" spans="1:7" ht="15.5">
      <c r="A69" s="355" t="s">
        <v>2271</v>
      </c>
      <c r="B69" s="362" t="str" cm="1">
        <f t="array" ref="B69">_xlfn.IFS(Content_!$D$7=1,VLOOKUP('Operational indicators'!$A69,Translation!$A:$S,'Operational indicators'!B$1,FALSE),Content_!$D$7=2,VLOOKUP('Operational indicators'!$A69,Translation!$A:$S,'Operational indicators'!B$1+6,FALSE),Content_!$D$7=3,VLOOKUP('Operational indicators'!$A69,Translation!$A:$S,'Operational indicators'!B$1+12,FALSE))</f>
        <v>Бериллиевая продукция</v>
      </c>
      <c r="C69" s="363" t="str" cm="1">
        <f t="array" ref="C69">_xlfn.IFS(Content_!$D$7=1,VLOOKUP('Operational indicators'!$A69,Translation!$A:$S,'Operational indicators'!C$1,FALSE),Content_!$D$7=2,VLOOKUP('Operational indicators'!$A69,Translation!$A:$S,'Operational indicators'!C$1+6,FALSE),Content_!$D$7=3,VLOOKUP('Operational indicators'!$A69,Translation!$A:$S,'Operational indicators'!C$1+12,FALSE))</f>
        <v>тонн</v>
      </c>
      <c r="D69" s="370">
        <v>1375.08</v>
      </c>
      <c r="E69" s="370">
        <v>1529.31</v>
      </c>
      <c r="F69" s="370">
        <v>1332.46</v>
      </c>
      <c r="G69" s="371">
        <v>842.80</v>
      </c>
    </row>
    <row r="70" spans="1:7" ht="15.5">
      <c r="A70" s="355" t="s">
        <v>2272</v>
      </c>
      <c r="B70" s="362" t="str" cm="1">
        <f t="array" ref="B70">_xlfn.IFS(Content_!$D$7=1,VLOOKUP('Operational indicators'!$A70,Translation!$A:$S,'Operational indicators'!B$1,FALSE),Content_!$D$7=2,VLOOKUP('Operational indicators'!$A70,Translation!$A:$S,'Operational indicators'!B$1+6,FALSE),Content_!$D$7=3,VLOOKUP('Operational indicators'!$A70,Translation!$A:$S,'Operational indicators'!B$1+12,FALSE))</f>
        <v>Танталовая продукция</v>
      </c>
      <c r="C70" s="363" t="str" cm="1">
        <f t="array" ref="C70">_xlfn.IFS(Content_!$D$7=1,VLOOKUP('Operational indicators'!$A70,Translation!$A:$S,'Operational indicators'!C$1,FALSE),Content_!$D$7=2,VLOOKUP('Operational indicators'!$A70,Translation!$A:$S,'Operational indicators'!C$1+6,FALSE),Content_!$D$7=3,VLOOKUP('Operational indicators'!$A70,Translation!$A:$S,'Operational indicators'!C$1+12,FALSE))</f>
        <v>тонн</v>
      </c>
      <c r="D70" s="370">
        <v>143.73</v>
      </c>
      <c r="E70" s="370">
        <v>165.40</v>
      </c>
      <c r="F70" s="370">
        <v>165.52</v>
      </c>
      <c r="G70" s="371">
        <v>153.8</v>
      </c>
    </row>
    <row r="71" spans="1:7" ht="15.5">
      <c r="A71" s="355" t="s">
        <v>2273</v>
      </c>
      <c r="B71" s="362" t="str" cm="1">
        <f t="array" ref="B71">_xlfn.IFS(Content_!$D$7=1,VLOOKUP('Operational indicators'!$A71,Translation!$A:$S,'Operational indicators'!B$1,FALSE),Content_!$D$7=2,VLOOKUP('Operational indicators'!$A71,Translation!$A:$S,'Operational indicators'!B$1+6,FALSE),Content_!$D$7=3,VLOOKUP('Operational indicators'!$A71,Translation!$A:$S,'Operational indicators'!B$1+12,FALSE))</f>
        <v>Ниобиевая продукция</v>
      </c>
      <c r="C71" s="363" t="str" cm="1">
        <f t="array" ref="C71">_xlfn.IFS(Content_!$D$7=1,VLOOKUP('Operational indicators'!$A71,Translation!$A:$S,'Operational indicators'!C$1,FALSE),Content_!$D$7=2,VLOOKUP('Operational indicators'!$A71,Translation!$A:$S,'Operational indicators'!C$1+6,FALSE),Content_!$D$7=3,VLOOKUP('Operational indicators'!$A71,Translation!$A:$S,'Operational indicators'!C$1+12,FALSE))</f>
        <v>тонн</v>
      </c>
      <c r="D71" s="370">
        <v>16.11</v>
      </c>
      <c r="E71" s="370">
        <v>8.24</v>
      </c>
      <c r="F71" s="370">
        <v>13.45</v>
      </c>
      <c r="G71" s="371">
        <v>7.70</v>
      </c>
    </row>
    <row r="72" spans="1:7" ht="14.5">
      <c r="A72" s="355" t="s">
        <v>2274</v>
      </c>
      <c r="B72" s="882" t="str" cm="1">
        <f t="array" ref="B72">_xlfn.IFS(Content_!$D$7=1,VLOOKUP('Operational indicators'!$A72,Translation!$A:$S,'Operational indicators'!B$1,FALSE),Content_!$D$7=2,VLOOKUP('Operational indicators'!$A72,Translation!$A:$S,'Operational indicators'!B$1+6,FALSE),Content_!$D$7=3,VLOOKUP('Operational indicators'!$A72,Translation!$A:$S,'Operational indicators'!B$1+12,FALSE))</f>
        <v>Услуги связи</v>
      </c>
      <c r="C72" s="882" cm="1">
        <f t="array" ref="C72">_xlfn.IFS(Content_!$D$7=1,VLOOKUP('Operational indicators'!$A72,Translation!$A:$S,'Operational indicators'!C$1,FALSE),Content_!$D$7=2,VLOOKUP('Operational indicators'!$A72,Translation!$A:$S,'Operational indicators'!C$1+6,FALSE),Content_!$D$7=3,VLOOKUP('Operational indicators'!$A72,Translation!$A:$S,'Operational indicators'!C$1+12,FALSE))</f>
        <v>0</v>
      </c>
      <c r="D72" s="882" cm="1">
        <f t="array" ref="D72">_xlfn.IFS(Content_!$D$7=1,VLOOKUP('Operational indicators'!$A72,Translation!$A:$S,'Operational indicators'!D$1,FALSE),Content_!$D$7=2,VLOOKUP('Operational indicators'!$A72,Translation!$A:$S,'Operational indicators'!D$1+6,FALSE),Content_!$D$7=3,VLOOKUP('Operational indicators'!$A72,Translation!$A:$S,'Operational indicators'!D$1+12,FALSE))</f>
        <v>0</v>
      </c>
      <c r="E72" s="882" cm="1">
        <f t="array" ref="E72">_xlfn.IFS(Content_!$D$7=1,VLOOKUP('Operational indicators'!$A72,Translation!$A:$S,'Operational indicators'!E$1,FALSE),Content_!$D$7=2,VLOOKUP('Operational indicators'!$A72,Translation!$A:$S,'Operational indicators'!E$1+6,FALSE),Content_!$D$7=3,VLOOKUP('Operational indicators'!$A72,Translation!$A:$S,'Operational indicators'!E$1+12,FALSE))</f>
        <v>0</v>
      </c>
      <c r="F72" s="882" cm="1">
        <f t="array" ref="F72">_xlfn.IFS(Content_!$D$7=1,VLOOKUP('Operational indicators'!$A72,Translation!$A:$S,'Operational indicators'!F$1,FALSE),Content_!$D$7=2,VLOOKUP('Operational indicators'!$A72,Translation!$A:$S,'Operational indicators'!F$1+6,FALSE),Content_!$D$7=3,VLOOKUP('Operational indicators'!$A72,Translation!$A:$S,'Operational indicators'!F$1+12,FALSE))</f>
        <v>0</v>
      </c>
      <c r="G72" s="882" cm="1">
        <f t="array" ref="G72">_xlfn.IFS(Content_!$D$7=1,VLOOKUP('Operational indicators'!$A72,Translation!$A:$S,'Operational indicators'!G$1,FALSE),Content_!$D$7=2,VLOOKUP('Operational indicators'!$A72,Translation!$A:$S,'Operational indicators'!G$1+6,FALSE),Content_!$D$7=3,VLOOKUP('Operational indicators'!$A72,Translation!$A:$S,'Operational indicators'!G$1+12,FALSE))</f>
        <v>0</v>
      </c>
    </row>
    <row r="73" spans="1:7" ht="15.5">
      <c r="A73" s="355" t="s">
        <v>2275</v>
      </c>
      <c r="B73" s="362" t="str" cm="1">
        <f t="array" ref="B73">_xlfn.IFS(Content_!$D$7=1,VLOOKUP('Operational indicators'!$A73,Translation!$A:$S,'Operational indicators'!B$1,FALSE),Content_!$D$7=2,VLOOKUP('Operational indicators'!$A73,Translation!$A:$S,'Operational indicators'!B$1+6,FALSE),Content_!$D$7=3,VLOOKUP('Operational indicators'!$A73,Translation!$A:$S,'Operational indicators'!B$1+12,FALSE))</f>
        <v>Число фиксированных линий</v>
      </c>
      <c r="C73" s="363" t="str" cm="1">
        <f t="array" ref="C73">_xlfn.IFS(Content_!$D$7=1,VLOOKUP('Operational indicators'!$A73,Translation!$A:$S,'Operational indicators'!C$1,FALSE),Content_!$D$7=2,VLOOKUP('Operational indicators'!$A73,Translation!$A:$S,'Operational indicators'!C$1+6,FALSE),Content_!$D$7=3,VLOOKUP('Operational indicators'!$A73,Translation!$A:$S,'Operational indicators'!C$1+12,FALSE))</f>
        <v>тыс. линий</v>
      </c>
      <c r="D73" s="370">
        <v>0</v>
      </c>
      <c r="E73" s="370">
        <v>2774.555</v>
      </c>
      <c r="F73" s="370">
        <v>2651.454</v>
      </c>
      <c r="G73" s="371">
        <v>2510.507</v>
      </c>
    </row>
    <row r="74" spans="1:7" ht="15.5">
      <c r="A74" s="355" t="s">
        <v>2276</v>
      </c>
      <c r="B74" s="362" t="str" cm="1">
        <f t="array" ref="B74">_xlfn.IFS(Content_!$D$7=1,VLOOKUP('Operational indicators'!$A74,Translation!$A:$S,'Operational indicators'!B$1,FALSE),Content_!$D$7=2,VLOOKUP('Operational indicators'!$A74,Translation!$A:$S,'Operational indicators'!B$1+6,FALSE),Content_!$D$7=3,VLOOKUP('Operational indicators'!$A74,Translation!$A:$S,'Operational indicators'!B$1+12,FALSE))</f>
        <v>Количество абонентов широкополосного доступа</v>
      </c>
      <c r="C74" s="363" t="str" cm="1">
        <f t="array" ref="C74">_xlfn.IFS(Content_!$D$7=1,VLOOKUP('Operational indicators'!$A74,Translation!$A:$S,'Operational indicators'!C$1,FALSE),Content_!$D$7=2,VLOOKUP('Operational indicators'!$A74,Translation!$A:$S,'Operational indicators'!C$1+6,FALSE),Content_!$D$7=3,VLOOKUP('Operational indicators'!$A74,Translation!$A:$S,'Operational indicators'!C$1+12,FALSE))</f>
        <v>тыс. портов</v>
      </c>
      <c r="D74" s="370">
        <v>0</v>
      </c>
      <c r="E74" s="370">
        <v>1860.706</v>
      </c>
      <c r="F74" s="370">
        <v>1863.228</v>
      </c>
      <c r="G74" s="371">
        <v>1889.309</v>
      </c>
    </row>
    <row r="75" spans="1:7" ht="15.5">
      <c r="A75" s="355" t="s">
        <v>2277</v>
      </c>
      <c r="B75" s="362" t="str" cm="1">
        <f t="array" ref="B75">_xlfn.IFS(Content_!$D$7=1,VLOOKUP('Operational indicators'!$A75,Translation!$A:$S,'Operational indicators'!B$1,FALSE),Content_!$D$7=2,VLOOKUP('Operational indicators'!$A75,Translation!$A:$S,'Operational indicators'!B$1+6,FALSE),Content_!$D$7=3,VLOOKUP('Operational indicators'!$A75,Translation!$A:$S,'Operational indicators'!B$1+12,FALSE))</f>
        <v>Количество абонентов платного ТВ</v>
      </c>
      <c r="C75" s="363" t="str" cm="1">
        <f t="array" ref="C75">_xlfn.IFS(Content_!$D$7=1,VLOOKUP('Operational indicators'!$A75,Translation!$A:$S,'Operational indicators'!C$1,FALSE),Content_!$D$7=2,VLOOKUP('Operational indicators'!$A75,Translation!$A:$S,'Operational indicators'!C$1+6,FALSE),Content_!$D$7=3,VLOOKUP('Operational indicators'!$A75,Translation!$A:$S,'Operational indicators'!C$1+12,FALSE))</f>
        <v>тыс. точек</v>
      </c>
      <c r="D75" s="370">
        <v>0</v>
      </c>
      <c r="E75" s="370">
        <v>918.72</v>
      </c>
      <c r="F75" s="370">
        <v>930.682</v>
      </c>
      <c r="G75" s="371">
        <v>1049.217</v>
      </c>
    </row>
    <row r="76" spans="1:7" ht="15.5">
      <c r="A76" s="355" t="s">
        <v>2278</v>
      </c>
      <c r="B76" s="362" t="str" cm="1">
        <f t="array" ref="B76">_xlfn.IFS(Content_!$D$7=1,VLOOKUP('Operational indicators'!$A76,Translation!$A:$S,'Operational indicators'!B$1,FALSE),Content_!$D$7=2,VLOOKUP('Operational indicators'!$A76,Translation!$A:$S,'Operational indicators'!B$1+6,FALSE),Content_!$D$7=3,VLOOKUP('Operational indicators'!$A76,Translation!$A:$S,'Operational indicators'!B$1+12,FALSE))</f>
        <v>Количество абонентов мобильной связи</v>
      </c>
      <c r="C76" s="363" t="str" cm="1">
        <f t="array" ref="C76">_xlfn.IFS(Content_!$D$7=1,VLOOKUP('Operational indicators'!$A76,Translation!$A:$S,'Operational indicators'!C$1,FALSE),Content_!$D$7=2,VLOOKUP('Operational indicators'!$A76,Translation!$A:$S,'Operational indicators'!C$1+6,FALSE),Content_!$D$7=3,VLOOKUP('Operational indicators'!$A76,Translation!$A:$S,'Operational indicators'!C$1+12,FALSE))</f>
        <v>млн. абонентов</v>
      </c>
      <c r="D76" s="370">
        <v>0</v>
      </c>
      <c r="E76" s="370">
        <v>14.543325</v>
      </c>
      <c r="F76" s="370">
        <v>14.548861</v>
      </c>
      <c r="G76" s="371">
        <v>14.471526</v>
      </c>
    </row>
    <row r="77" spans="1:7" ht="14.5">
      <c r="A77" s="355" t="s">
        <v>2279</v>
      </c>
      <c r="B77" s="882" t="str" cm="1">
        <f t="array" ref="B77">_xlfn.IFS(Content_!$D$7=1,VLOOKUP('Operational indicators'!$A77,Translation!$A:$S,'Operational indicators'!B$1,FALSE),Content_!$D$7=2,VLOOKUP('Operational indicators'!$A77,Translation!$A:$S,'Operational indicators'!B$1+6,FALSE),Content_!$D$7=3,VLOOKUP('Operational indicators'!$A77,Translation!$A:$S,'Operational indicators'!B$1+12,FALSE))</f>
        <v>Авиаперевозки</v>
      </c>
      <c r="C77" s="882" cm="1">
        <f t="array" ref="C77">_xlfn.IFS(Content_!$D$7=1,VLOOKUP('Operational indicators'!$A77,Translation!$A:$S,'Operational indicators'!C$1,FALSE),Content_!$D$7=2,VLOOKUP('Operational indicators'!$A77,Translation!$A:$S,'Operational indicators'!C$1+6,FALSE),Content_!$D$7=3,VLOOKUP('Operational indicators'!$A77,Translation!$A:$S,'Operational indicators'!C$1+12,FALSE))</f>
        <v>0</v>
      </c>
      <c r="D77" s="882" cm="1">
        <f t="array" ref="D77">_xlfn.IFS(Content_!$D$7=1,VLOOKUP('Operational indicators'!$A77,Translation!$A:$S,'Operational indicators'!D$1,FALSE),Content_!$D$7=2,VLOOKUP('Operational indicators'!$A77,Translation!$A:$S,'Operational indicators'!D$1+6,FALSE),Content_!$D$7=3,VLOOKUP('Operational indicators'!$A77,Translation!$A:$S,'Operational indicators'!D$1+12,FALSE))</f>
        <v>0</v>
      </c>
      <c r="E77" s="882" cm="1">
        <f t="array" ref="E77">_xlfn.IFS(Content_!$D$7=1,VLOOKUP('Operational indicators'!$A77,Translation!$A:$S,'Operational indicators'!E$1,FALSE),Content_!$D$7=2,VLOOKUP('Operational indicators'!$A77,Translation!$A:$S,'Operational indicators'!E$1+6,FALSE),Content_!$D$7=3,VLOOKUP('Operational indicators'!$A77,Translation!$A:$S,'Operational indicators'!E$1+12,FALSE))</f>
        <v>0</v>
      </c>
      <c r="F77" s="882" cm="1">
        <f t="array" ref="F77">_xlfn.IFS(Content_!$D$7=1,VLOOKUP('Operational indicators'!$A77,Translation!$A:$S,'Operational indicators'!F$1,FALSE),Content_!$D$7=2,VLOOKUP('Operational indicators'!$A77,Translation!$A:$S,'Operational indicators'!F$1+6,FALSE),Content_!$D$7=3,VLOOKUP('Operational indicators'!$A77,Translation!$A:$S,'Operational indicators'!F$1+12,FALSE))</f>
        <v>0</v>
      </c>
      <c r="G77" s="882" cm="1">
        <f t="array" ref="G77">_xlfn.IFS(Content_!$D$7=1,VLOOKUP('Operational indicators'!$A77,Translation!$A:$S,'Operational indicators'!G$1,FALSE),Content_!$D$7=2,VLOOKUP('Operational indicators'!$A77,Translation!$A:$S,'Operational indicators'!G$1+6,FALSE),Content_!$D$7=3,VLOOKUP('Operational indicators'!$A77,Translation!$A:$S,'Operational indicators'!G$1+12,FALSE))</f>
        <v>0</v>
      </c>
    </row>
    <row r="78" spans="1:7" ht="15.5">
      <c r="A78" s="355" t="s">
        <v>2280</v>
      </c>
      <c r="B78" s="362" t="str" cm="1">
        <f t="array" ref="B78">_xlfn.IFS(Content_!$D$7=1,VLOOKUP('Operational indicators'!$A78,Translation!$A:$S,'Operational indicators'!B$1,FALSE),Content_!$D$7=2,VLOOKUP('Operational indicators'!$A78,Translation!$A:$S,'Operational indicators'!B$1+6,FALSE),Content_!$D$7=3,VLOOKUP('Operational indicators'!$A78,Translation!$A:$S,'Operational indicators'!B$1+12,FALSE))</f>
        <v>Количество вылетов</v>
      </c>
      <c r="C78" s="363" t="str" cm="1">
        <f t="array" ref="C78">_xlfn.IFS(Content_!$D$7=1,VLOOKUP('Operational indicators'!$A78,Translation!$A:$S,'Operational indicators'!C$1,FALSE),Content_!$D$7=2,VLOOKUP('Operational indicators'!$A78,Translation!$A:$S,'Operational indicators'!C$1+6,FALSE),Content_!$D$7=3,VLOOKUP('Operational indicators'!$A78,Translation!$A:$S,'Operational indicators'!C$1+12,FALSE))</f>
        <v>кол-во</v>
      </c>
      <c r="D78" s="370">
        <v>30955</v>
      </c>
      <c r="E78" s="370">
        <v>47113</v>
      </c>
      <c r="F78" s="370">
        <v>51819</v>
      </c>
      <c r="G78" s="371">
        <v>55068</v>
      </c>
    </row>
    <row r="79" spans="1:7" ht="15.5">
      <c r="A79" s="355" t="s">
        <v>2281</v>
      </c>
      <c r="B79" s="362" t="str" cm="1">
        <f t="array" ref="B79">_xlfn.IFS(Content_!$D$7=1,VLOOKUP('Operational indicators'!$A79,Translation!$A:$S,'Operational indicators'!B$1,FALSE),Content_!$D$7=2,VLOOKUP('Operational indicators'!$A79,Translation!$A:$S,'Operational indicators'!B$1+6,FALSE),Content_!$D$7=3,VLOOKUP('Operational indicators'!$A79,Translation!$A:$S,'Operational indicators'!B$1+12,FALSE))</f>
        <v>Средний возраст флота</v>
      </c>
      <c r="C79" s="363" t="str" cm="1">
        <f t="array" ref="C79">_xlfn.IFS(Content_!$D$7=1,VLOOKUP('Operational indicators'!$A79,Translation!$A:$S,'Operational indicators'!C$1,FALSE),Content_!$D$7=2,VLOOKUP('Operational indicators'!$A79,Translation!$A:$S,'Operational indicators'!C$1+6,FALSE),Content_!$D$7=3,VLOOKUP('Operational indicators'!$A79,Translation!$A:$S,'Operational indicators'!C$1+12,FALSE))</f>
        <v>кол-во лет</v>
      </c>
      <c r="D79" s="364">
        <v>5.1</v>
      </c>
      <c r="E79" s="364">
        <v>4.70</v>
      </c>
      <c r="F79" s="364">
        <v>5</v>
      </c>
      <c r="G79" s="365">
        <v>5.30</v>
      </c>
    </row>
    <row r="80" spans="1:7" ht="15.5">
      <c r="A80" s="355" t="s">
        <v>2282</v>
      </c>
      <c r="B80" s="362" t="str" cm="1">
        <f t="array" ref="B80">_xlfn.IFS(Content_!$D$7=1,VLOOKUP('Operational indicators'!$A80,Translation!$A:$S,'Operational indicators'!B$1,FALSE),Content_!$D$7=2,VLOOKUP('Operational indicators'!$A80,Translation!$A:$S,'Operational indicators'!B$1+6,FALSE),Content_!$D$7=3,VLOOKUP('Operational indicators'!$A80,Translation!$A:$S,'Operational indicators'!B$1+12,FALSE))</f>
        <v>Предельный пассажирооборот (Available Seat Kilometres)</v>
      </c>
      <c r="C80" s="363"/>
      <c r="D80" s="370">
        <v>7904320.490527678</v>
      </c>
      <c r="E80" s="370">
        <v>1.3063677648259994E7</v>
      </c>
      <c r="F80" s="370">
        <v>1.59213472408696E7</v>
      </c>
      <c r="G80" s="371">
        <v>17689651</v>
      </c>
    </row>
    <row r="81" spans="1:7" ht="14.5">
      <c r="A81" s="355" t="s">
        <v>2283</v>
      </c>
      <c r="B81" s="882" t="str" cm="1">
        <f t="array" ref="B81">_xlfn.IFS(Content_!$D$7=1,VLOOKUP('Operational indicators'!$A81,Translation!$A:$S,'Operational indicators'!B$1,FALSE),Content_!$D$7=2,VLOOKUP('Operational indicators'!$A81,Translation!$A:$S,'Operational indicators'!B$1+6,FALSE),Content_!$D$7=3,VLOOKUP('Operational indicators'!$A81,Translation!$A:$S,'Operational indicators'!B$1+12,FALSE))</f>
        <v>Железнодорожные перевозки</v>
      </c>
      <c r="C81" s="882" cm="1">
        <f t="array" ref="C81">_xlfn.IFS(Content_!$D$7=1,VLOOKUP('Operational indicators'!$A81,Translation!$A:$S,'Operational indicators'!C$1,FALSE),Content_!$D$7=2,VLOOKUP('Operational indicators'!$A81,Translation!$A:$S,'Operational indicators'!C$1+6,FALSE),Content_!$D$7=3,VLOOKUP('Operational indicators'!$A81,Translation!$A:$S,'Operational indicators'!C$1+12,FALSE))</f>
        <v>0</v>
      </c>
      <c r="D81" s="882" cm="1">
        <f t="array" ref="D81">_xlfn.IFS(Content_!$D$7=1,VLOOKUP('Operational indicators'!$A81,Translation!$A:$S,'Operational indicators'!D$1,FALSE),Content_!$D$7=2,VLOOKUP('Operational indicators'!$A81,Translation!$A:$S,'Operational indicators'!D$1+6,FALSE),Content_!$D$7=3,VLOOKUP('Operational indicators'!$A81,Translation!$A:$S,'Operational indicators'!D$1+12,FALSE))</f>
        <v>0</v>
      </c>
      <c r="E81" s="882" cm="1">
        <f t="array" ref="E81">_xlfn.IFS(Content_!$D$7=1,VLOOKUP('Operational indicators'!$A81,Translation!$A:$S,'Operational indicators'!E$1,FALSE),Content_!$D$7=2,VLOOKUP('Operational indicators'!$A81,Translation!$A:$S,'Operational indicators'!E$1+6,FALSE),Content_!$D$7=3,VLOOKUP('Operational indicators'!$A81,Translation!$A:$S,'Operational indicators'!E$1+12,FALSE))</f>
        <v>0</v>
      </c>
      <c r="F81" s="882" cm="1">
        <f t="array" ref="F81">_xlfn.IFS(Content_!$D$7=1,VLOOKUP('Operational indicators'!$A81,Translation!$A:$S,'Operational indicators'!F$1,FALSE),Content_!$D$7=2,VLOOKUP('Operational indicators'!$A81,Translation!$A:$S,'Operational indicators'!F$1+6,FALSE),Content_!$D$7=3,VLOOKUP('Operational indicators'!$A81,Translation!$A:$S,'Operational indicators'!F$1+12,FALSE))</f>
        <v>0</v>
      </c>
      <c r="G81" s="882" cm="1">
        <f t="array" ref="G81">_xlfn.IFS(Content_!$D$7=1,VLOOKUP('Operational indicators'!$A81,Translation!$A:$S,'Operational indicators'!G$1,FALSE),Content_!$D$7=2,VLOOKUP('Operational indicators'!$A81,Translation!$A:$S,'Operational indicators'!G$1+6,FALSE),Content_!$D$7=3,VLOOKUP('Operational indicators'!$A81,Translation!$A:$S,'Operational indicators'!G$1+12,FALSE))</f>
        <v>0</v>
      </c>
    </row>
    <row r="82" spans="1:7" ht="15.5">
      <c r="A82" s="355" t="s">
        <v>2284</v>
      </c>
      <c r="B82" s="362" t="str" cm="1">
        <f t="array" ref="B82">_xlfn.IFS(Content_!$D$7=1,VLOOKUP('Operational indicators'!$A82,Translation!$A:$S,'Operational indicators'!B$1,FALSE),Content_!$D$7=2,VLOOKUP('Operational indicators'!$A82,Translation!$A:$S,'Operational indicators'!B$1+6,FALSE),Content_!$D$7=3,VLOOKUP('Operational indicators'!$A82,Translation!$A:$S,'Operational indicators'!B$1+12,FALSE))</f>
        <v>Пассажиропоток</v>
      </c>
      <c r="C82" s="363" t="str" cm="1">
        <f t="array" ref="C82">_xlfn.IFS(Content_!$D$7=1,VLOOKUP('Operational indicators'!$A82,Translation!$A:$S,'Operational indicators'!C$1,FALSE),Content_!$D$7=2,VLOOKUP('Operational indicators'!$A82,Translation!$A:$S,'Operational indicators'!C$1+6,FALSE),Content_!$D$7=3,VLOOKUP('Operational indicators'!$A82,Translation!$A:$S,'Operational indicators'!C$1+12,FALSE))</f>
        <v>млрд п-км</v>
      </c>
      <c r="D82" s="370">
        <v>6.40</v>
      </c>
      <c r="E82" s="370">
        <v>9.50</v>
      </c>
      <c r="F82" s="370">
        <v>12.40</v>
      </c>
      <c r="G82" s="371">
        <v>11.80</v>
      </c>
    </row>
    <row r="83" spans="1:7" ht="15.5">
      <c r="A83" s="355" t="s">
        <v>2285</v>
      </c>
      <c r="B83" s="362" t="str" cm="1">
        <f t="array" ref="B83">_xlfn.IFS(Content_!$D$7=1,VLOOKUP('Operational indicators'!$A83,Translation!$A:$S,'Operational indicators'!B$1,FALSE),Content_!$D$7=2,VLOOKUP('Operational indicators'!$A83,Translation!$A:$S,'Operational indicators'!B$1+6,FALSE),Content_!$D$7=3,VLOOKUP('Operational indicators'!$A83,Translation!$A:$S,'Operational indicators'!B$1+12,FALSE))</f>
        <v>Грузооборот</v>
      </c>
      <c r="C83" s="363" t="str" cm="1">
        <f t="array" ref="C83">_xlfn.IFS(Content_!$D$7=1,VLOOKUP('Operational indicators'!$A83,Translation!$A:$S,'Operational indicators'!C$1,FALSE),Content_!$D$7=2,VLOOKUP('Operational indicators'!$A83,Translation!$A:$S,'Operational indicators'!C$1+6,FALSE),Content_!$D$7=3,VLOOKUP('Operational indicators'!$A83,Translation!$A:$S,'Operational indicators'!C$1+12,FALSE))</f>
        <v>млрд тонн/км</v>
      </c>
      <c r="D83" s="370">
        <v>231.80</v>
      </c>
      <c r="E83" s="370">
        <v>233.30</v>
      </c>
      <c r="F83" s="370">
        <v>245.20</v>
      </c>
      <c r="G83" s="371">
        <v>262.4</v>
      </c>
    </row>
    <row r="84" spans="1:7" ht="14.5">
      <c r="A84" s="355" t="s">
        <v>2286</v>
      </c>
      <c r="B84" s="882" t="str" cm="1">
        <f t="array" ref="B84">_xlfn.IFS(Content_!$D$7=1,VLOOKUP('Operational indicators'!$A84,Translation!$A:$S,'Operational indicators'!B$1,FALSE),Content_!$D$7=2,VLOOKUP('Operational indicators'!$A84,Translation!$A:$S,'Operational indicators'!B$1+6,FALSE),Content_!$D$7=3,VLOOKUP('Operational indicators'!$A84,Translation!$A:$S,'Operational indicators'!B$1+12,FALSE))</f>
        <v>Почтовые услуги</v>
      </c>
      <c r="C84" s="882" cm="1">
        <f t="array" ref="C84">_xlfn.IFS(Content_!$D$7=1,VLOOKUP('Operational indicators'!$A84,Translation!$A:$S,'Operational indicators'!C$1,FALSE),Content_!$D$7=2,VLOOKUP('Operational indicators'!$A84,Translation!$A:$S,'Operational indicators'!C$1+6,FALSE),Content_!$D$7=3,VLOOKUP('Operational indicators'!$A84,Translation!$A:$S,'Operational indicators'!C$1+12,FALSE))</f>
        <v>0</v>
      </c>
      <c r="D84" s="882" cm="1">
        <f t="array" ref="D84">_xlfn.IFS(Content_!$D$7=1,VLOOKUP('Operational indicators'!$A84,Translation!$A:$S,'Operational indicators'!D$1,FALSE),Content_!$D$7=2,VLOOKUP('Operational indicators'!$A84,Translation!$A:$S,'Operational indicators'!D$1+6,FALSE),Content_!$D$7=3,VLOOKUP('Operational indicators'!$A84,Translation!$A:$S,'Operational indicators'!D$1+12,FALSE))</f>
        <v>0</v>
      </c>
      <c r="E84" s="882" cm="1">
        <f t="array" ref="E84">_xlfn.IFS(Content_!$D$7=1,VLOOKUP('Operational indicators'!$A84,Translation!$A:$S,'Operational indicators'!E$1,FALSE),Content_!$D$7=2,VLOOKUP('Operational indicators'!$A84,Translation!$A:$S,'Operational indicators'!E$1+6,FALSE),Content_!$D$7=3,VLOOKUP('Operational indicators'!$A84,Translation!$A:$S,'Operational indicators'!E$1+12,FALSE))</f>
        <v>0</v>
      </c>
      <c r="F84" s="882" cm="1">
        <f t="array" ref="F84">_xlfn.IFS(Content_!$D$7=1,VLOOKUP('Operational indicators'!$A84,Translation!$A:$S,'Operational indicators'!F$1,FALSE),Content_!$D$7=2,VLOOKUP('Operational indicators'!$A84,Translation!$A:$S,'Operational indicators'!F$1+6,FALSE),Content_!$D$7=3,VLOOKUP('Operational indicators'!$A84,Translation!$A:$S,'Operational indicators'!F$1+12,FALSE))</f>
        <v>0</v>
      </c>
      <c r="G84" s="882" cm="1">
        <f t="array" ref="G84">_xlfn.IFS(Content_!$D$7=1,VLOOKUP('Operational indicators'!$A84,Translation!$A:$S,'Operational indicators'!G$1,FALSE),Content_!$D$7=2,VLOOKUP('Operational indicators'!$A84,Translation!$A:$S,'Operational indicators'!G$1+6,FALSE),Content_!$D$7=3,VLOOKUP('Operational indicators'!$A84,Translation!$A:$S,'Operational indicators'!G$1+12,FALSE))</f>
        <v>0</v>
      </c>
    </row>
    <row r="85" spans="1:7" ht="15.5">
      <c r="A85" s="355" t="s">
        <v>2287</v>
      </c>
      <c r="B85" s="395" t="str" cm="1">
        <f t="array" ref="B85">_xlfn.IFS(Content_!$D$7=1,VLOOKUP('Operational indicators'!$A85,Translation!$A:$S,'Operational indicators'!B$1,FALSE),Content_!$D$7=2,VLOOKUP('Operational indicators'!$A85,Translation!$A:$S,'Operational indicators'!B$1+6,FALSE),Content_!$D$7=3,VLOOKUP('Operational indicators'!$A85,Translation!$A:$S,'Operational indicators'!B$1+12,FALSE))</f>
        <v>Почтовые услуги</v>
      </c>
      <c r="C85" s="396" t="str" cm="1">
        <f t="array" ref="C85">_xlfn.IFS(Content_!$D$7=1,VLOOKUP('Operational indicators'!$A85,Translation!$A:$S,'Operational indicators'!C$1,FALSE),Content_!$D$7=2,VLOOKUP('Operational indicators'!$A85,Translation!$A:$S,'Operational indicators'!C$1+6,FALSE),Content_!$D$7=3,VLOOKUP('Operational indicators'!$A85,Translation!$A:$S,'Operational indicators'!C$1+12,FALSE))</f>
        <v>тыс. ед.</v>
      </c>
      <c r="D85" s="370">
        <v>137752</v>
      </c>
      <c r="E85" s="370">
        <v>131662</v>
      </c>
      <c r="F85" s="370">
        <v>114663</v>
      </c>
      <c r="G85" s="371">
        <v>106964</v>
      </c>
    </row>
    <row r="86" spans="1:7" ht="15.5">
      <c r="A86" s="355" t="s">
        <v>2288</v>
      </c>
      <c r="B86" s="397" t="str" cm="1">
        <f t="array" ref="B86">_xlfn.IFS(Content_!$D$7=1,VLOOKUP('Operational indicators'!$A86,Translation!$A:$S,'Operational indicators'!B$1,FALSE),Content_!$D$7=2,VLOOKUP('Operational indicators'!$A86,Translation!$A:$S,'Operational indicators'!B$1+6,FALSE),Content_!$D$7=3,VLOOKUP('Operational indicators'!$A86,Translation!$A:$S,'Operational indicators'!B$1+12,FALSE))</f>
        <v>Грузооборот (всего)</v>
      </c>
      <c r="C86" s="398" t="str" cm="1">
        <f t="array" ref="C86">_xlfn.IFS(Content_!$D$7=1,VLOOKUP('Operational indicators'!$A86,Translation!$A:$S,'Operational indicators'!C$1,FALSE),Content_!$D$7=2,VLOOKUP('Operational indicators'!$A86,Translation!$A:$S,'Operational indicators'!C$1+6,FALSE),Content_!$D$7=3,VLOOKUP('Operational indicators'!$A86,Translation!$A:$S,'Operational indicators'!C$1+12,FALSE))</f>
        <v>млрд. т км брутто</v>
      </c>
      <c r="D86" s="399">
        <v>429.11</v>
      </c>
      <c r="E86" s="399">
        <v>423.07937000000004</v>
      </c>
      <c r="F86" s="399">
        <v>443.61400000000003</v>
      </c>
      <c r="G86" s="400">
        <v>473.24151600000005</v>
      </c>
    </row>
    <row r="87" spans="1:7" ht="15.5">
      <c r="A87" s="355" t="s">
        <v>2289</v>
      </c>
      <c r="B87" s="395" t="str" cm="1">
        <f t="array" ref="B87">_xlfn.IFS(Content_!$D$7=1,VLOOKUP('Operational indicators'!$A87,Translation!$A:$S,'Operational indicators'!B$1,FALSE),Content_!$D$7=2,VLOOKUP('Operational indicators'!$A87,Translation!$A:$S,'Operational indicators'!B$1+6,FALSE),Content_!$D$7=3,VLOOKUP('Operational indicators'!$A87,Translation!$A:$S,'Operational indicators'!B$1+12,FALSE))</f>
        <v>Грузооборот (электровозы)</v>
      </c>
      <c r="C87" s="396" t="str" cm="1">
        <f t="array" ref="C87">_xlfn.IFS(Content_!$D$7=1,VLOOKUP('Operational indicators'!$A87,Translation!$A:$S,'Operational indicators'!C$1,FALSE),Content_!$D$7=2,VLOOKUP('Operational indicators'!$A87,Translation!$A:$S,'Operational indicators'!C$1+6,FALSE),Content_!$D$7=3,VLOOKUP('Operational indicators'!$A87,Translation!$A:$S,'Operational indicators'!C$1+12,FALSE))</f>
        <v>млрд. т км брутто</v>
      </c>
      <c r="D87" s="370">
        <v>236.38</v>
      </c>
      <c r="E87" s="370">
        <v>223.59486</v>
      </c>
      <c r="F87" s="370">
        <v>226.568</v>
      </c>
      <c r="G87" s="371">
        <v>243.292897</v>
      </c>
    </row>
    <row r="88" spans="1:7" ht="15.5">
      <c r="A88" s="355" t="s">
        <v>2290</v>
      </c>
      <c r="B88" s="401" t="str" cm="1">
        <f t="array" ref="B88">_xlfn.IFS(Content_!$D$7=1,VLOOKUP('Operational indicators'!$A88,Translation!$A:$S,'Operational indicators'!B$1,FALSE),Content_!$D$7=2,VLOOKUP('Operational indicators'!$A88,Translation!$A:$S,'Operational indicators'!B$1+6,FALSE),Content_!$D$7=3,VLOOKUP('Operational indicators'!$A88,Translation!$A:$S,'Operational indicators'!B$1+12,FALSE))</f>
        <v>Грузооборот (тепловозы)</v>
      </c>
      <c r="C88" s="402" t="str" cm="1">
        <f t="array" ref="C88">_xlfn.IFS(Content_!$D$7=1,VLOOKUP('Operational indicators'!$A88,Translation!$A:$S,'Operational indicators'!C$1,FALSE),Content_!$D$7=2,VLOOKUP('Operational indicators'!$A88,Translation!$A:$S,'Operational indicators'!C$1+6,FALSE),Content_!$D$7=3,VLOOKUP('Operational indicators'!$A88,Translation!$A:$S,'Operational indicators'!C$1+12,FALSE))</f>
        <v>млрд. т км брутто</v>
      </c>
      <c r="D88" s="391">
        <v>192.73</v>
      </c>
      <c r="E88" s="391">
        <v>199.48451</v>
      </c>
      <c r="F88" s="391">
        <v>217.046</v>
      </c>
      <c r="G88" s="392">
        <v>229.948619</v>
      </c>
    </row>
    <row r="89" spans="1:7" ht="15.5">
      <c r="A89" s="355" t="s">
        <v>2291</v>
      </c>
      <c r="B89" s="403" t="str" cm="1">
        <f t="array" ref="B89">_xlfn.IFS(Content_!$D$7=1,VLOOKUP('Operational indicators'!$A89,Translation!$A:$S,'Operational indicators'!B$1,FALSE),Content_!$D$7=2,VLOOKUP('Operational indicators'!$A89,Translation!$A:$S,'Operational indicators'!B$1+6,FALSE),Content_!$D$7=3,VLOOKUP('Operational indicators'!$A89,Translation!$A:$S,'Operational indicators'!B$1+12,FALSE))</f>
        <v>Объем производства теплоэнергии</v>
      </c>
      <c r="C89" s="404" t="str" cm="1">
        <f t="array" ref="C89">_xlfn.IFS(Content_!$D$7=1,VLOOKUP('Operational indicators'!$A89,Translation!$A:$S,'Operational indicators'!C$1,FALSE),Content_!$D$7=2,VLOOKUP('Operational indicators'!$A89,Translation!$A:$S,'Operational indicators'!C$1+6,FALSE),Content_!$D$7=3,VLOOKUP('Operational indicators'!$A89,Translation!$A:$S,'Operational indicators'!C$1+12,FALSE))</f>
        <v>тыс. Гкал</v>
      </c>
      <c r="D89" s="368">
        <v>5828.20</v>
      </c>
      <c r="E89" s="368">
        <v>5775.50</v>
      </c>
      <c r="F89" s="368">
        <v>5512</v>
      </c>
      <c r="G89" s="369">
        <v>6411.50</v>
      </c>
    </row>
    <row r="90" spans="1:7" ht="15.5">
      <c r="A90" s="355" t="s">
        <v>2292</v>
      </c>
      <c r="B90" s="401" t="str" cm="1">
        <f t="array" ref="B90">_xlfn.IFS(Content_!$D$7=1,VLOOKUP('Operational indicators'!$A90,Translation!$A:$S,'Operational indicators'!B$1,FALSE),Content_!$D$7=2,VLOOKUP('Operational indicators'!$A90,Translation!$A:$S,'Operational indicators'!B$1+6,FALSE),Content_!$D$7=3,VLOOKUP('Operational indicators'!$A90,Translation!$A:$S,'Operational indicators'!B$1+12,FALSE))</f>
        <v>Авиационный пассажирооборот</v>
      </c>
      <c r="C90" s="402" t="str" cm="1">
        <f t="array" ref="C90">_xlfn.IFS(Content_!$D$7=1,VLOOKUP('Operational indicators'!$A90,Translation!$A:$S,'Operational indicators'!C$1,FALSE),Content_!$D$7=2,VLOOKUP('Operational indicators'!$A90,Translation!$A:$S,'Operational indicators'!C$1+6,FALSE),Content_!$D$7=3,VLOOKUP('Operational indicators'!$A90,Translation!$A:$S,'Operational indicators'!C$1+12,FALSE))</f>
        <v>пкм</v>
      </c>
      <c r="D90" s="391">
        <v>0</v>
      </c>
      <c r="E90" s="391">
        <v>10410181</v>
      </c>
      <c r="F90" s="391">
        <v>13159168</v>
      </c>
      <c r="G90" s="392">
        <v>14646227</v>
      </c>
    </row>
    <row r="91" spans="2:7" ht="14.5">
      <c r="B91" s="405"/>
      <c r="C91" s="406"/>
      <c r="D91" s="407"/>
      <c r="E91" s="407"/>
      <c r="F91" s="407"/>
      <c r="G91" s="407"/>
    </row>
  </sheetData>
  <sheetProtection algorithmName="SHA-512" hashValue="RrOP/MUbjHVHHfsKA2991Bzf+9wUjUyAEZFKCyhmZLzmYPhif2VdIQ22ayrKH+Fz6obcme40S5H4PcM62pBJrQ==" saltValue="7sM6Au5au3P+tgV+4SqIKA==" spinCount="100000" sheet="1" objects="1" scenarios="1"/>
  <mergeCells count="10">
    <mergeCell ref="B5:G5"/>
    <mergeCell ref="B77:G77"/>
    <mergeCell ref="B81:G81"/>
    <mergeCell ref="B84:G84"/>
    <mergeCell ref="B37:G37"/>
    <mergeCell ref="B50:G50"/>
    <mergeCell ref="B56:G56"/>
    <mergeCell ref="B65:G65"/>
    <mergeCell ref="B68:G68"/>
    <mergeCell ref="B72:G72"/>
  </mergeCells>
  <hyperlinks>
    <hyperlink ref="B2" display="Content!A1"/>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37A63AB-8CA6-48A1-A9A3-309F222739B6}">
  <sheetPr codeName="Sheet27"/>
  <dimension ref="A1:S807"/>
  <sheetViews>
    <sheetView zoomScale="84" zoomScaleNormal="84" workbookViewId="0" topLeftCell="B2">
      <selection pane="topLeft" activeCell="D7" sqref="D7"/>
    </sheetView>
  </sheetViews>
  <sheetFormatPr defaultRowHeight="14.5"/>
  <cols>
    <col min="1" max="1" width="10.428571428571429" style="44" bestFit="1" customWidth="1"/>
    <col min="2" max="2" width="50.57142857142857" style="44" customWidth="1"/>
    <col min="3" max="3" width="20.571428571428573" style="44" customWidth="1"/>
    <col min="4" max="4" width="12.142857142857142" style="44" customWidth="1"/>
    <col min="5" max="5" width="11.571428571428571" style="44" customWidth="1"/>
    <col min="6" max="7" width="11.428571428571429" style="44" customWidth="1"/>
    <col min="8" max="8" width="50.57142857142857" style="44" customWidth="1"/>
    <col min="9" max="9" width="20.571428571428573" style="44" customWidth="1"/>
    <col min="10" max="10" width="10.571428571428571" style="44" customWidth="1"/>
    <col min="11" max="11" width="10.857142857142858" style="44" customWidth="1"/>
    <col min="12" max="13" width="11.714285714285714" style="44" customWidth="1"/>
    <col min="14" max="14" width="50.57142857142857" style="44" customWidth="1"/>
    <col min="15" max="15" width="32.857142857142854" style="44" customWidth="1"/>
    <col min="16" max="16" width="30.714285714285715" style="44" customWidth="1"/>
    <col min="17" max="16384" width="8.714285714285714" style="44"/>
  </cols>
  <sheetData>
    <row r="1" spans="1:19" ht="15.5">
      <c r="A1" s="17">
        <v>1</v>
      </c>
      <c r="B1" s="37">
        <v>2</v>
      </c>
      <c r="C1" s="36">
        <v>3</v>
      </c>
      <c r="D1" s="37">
        <v>4</v>
      </c>
      <c r="E1" s="36">
        <v>5</v>
      </c>
      <c r="F1" s="37">
        <v>6</v>
      </c>
      <c r="G1" s="36">
        <v>7</v>
      </c>
      <c r="H1" s="37">
        <v>2</v>
      </c>
      <c r="I1" s="36">
        <v>3</v>
      </c>
      <c r="J1" s="61">
        <v>4</v>
      </c>
      <c r="K1" s="37">
        <v>5</v>
      </c>
      <c r="L1" s="61">
        <v>6</v>
      </c>
      <c r="M1" s="37">
        <v>7</v>
      </c>
      <c r="N1" s="37">
        <v>2</v>
      </c>
      <c r="O1" s="36">
        <v>3</v>
      </c>
      <c r="P1" s="61">
        <v>4</v>
      </c>
      <c r="Q1" s="37">
        <v>5</v>
      </c>
      <c r="R1" s="61">
        <v>6</v>
      </c>
      <c r="S1" s="37">
        <v>7</v>
      </c>
    </row>
    <row r="2" spans="2:19" ht="15.5">
      <c r="B2" s="889" t="s">
        <v>674</v>
      </c>
      <c r="C2" s="889"/>
      <c r="D2" s="889"/>
      <c r="E2" s="889"/>
      <c r="F2" s="889"/>
      <c r="G2" s="889"/>
      <c r="H2" s="889" t="s">
        <v>676</v>
      </c>
      <c r="I2" s="889"/>
      <c r="J2" s="889"/>
      <c r="K2" s="889"/>
      <c r="L2" s="889"/>
      <c r="M2" s="889"/>
      <c r="N2" s="889" t="s">
        <v>675</v>
      </c>
      <c r="O2" s="889"/>
      <c r="P2" s="889"/>
      <c r="Q2" s="889"/>
      <c r="R2" s="889"/>
      <c r="S2" s="889"/>
    </row>
    <row r="3" spans="1:1" ht="14.5">
      <c r="A3" s="44" t="s">
        <v>673</v>
      </c>
    </row>
    <row r="4" spans="1:14" ht="14.5">
      <c r="A4" s="44" t="s">
        <v>630</v>
      </c>
      <c r="B4" s="67" t="s">
        <v>404</v>
      </c>
      <c r="H4" s="67" t="s">
        <v>485</v>
      </c>
      <c r="N4" s="67" t="s">
        <v>606</v>
      </c>
    </row>
    <row r="5" spans="1:14" ht="14.5">
      <c r="A5" s="44" t="s">
        <v>631</v>
      </c>
      <c r="B5" s="44" t="s">
        <v>1033</v>
      </c>
      <c r="H5" s="44" t="s">
        <v>405</v>
      </c>
      <c r="N5" s="44" t="s">
        <v>1034</v>
      </c>
    </row>
    <row r="6" spans="1:14" ht="14.5">
      <c r="A6" s="44" t="s">
        <v>632</v>
      </c>
      <c r="B6" s="44" t="s">
        <v>1031</v>
      </c>
      <c r="H6" s="44" t="s">
        <v>835</v>
      </c>
      <c r="N6" s="44" t="s">
        <v>1035</v>
      </c>
    </row>
    <row r="7" spans="1:14" ht="14.5">
      <c r="A7" s="44" t="s">
        <v>633</v>
      </c>
      <c r="B7" s="44" t="s">
        <v>1032</v>
      </c>
      <c r="H7" s="44" t="s">
        <v>836</v>
      </c>
      <c r="N7" s="44" t="s">
        <v>1036</v>
      </c>
    </row>
    <row r="8" spans="1:14" ht="14.5">
      <c r="A8" s="44" t="s">
        <v>634</v>
      </c>
      <c r="B8" s="44" t="s">
        <v>406</v>
      </c>
      <c r="H8" s="44" t="s">
        <v>420</v>
      </c>
      <c r="N8" s="44" t="s">
        <v>628</v>
      </c>
    </row>
    <row r="9" spans="1:14" ht="14.5">
      <c r="A9" s="44" t="s">
        <v>635</v>
      </c>
      <c r="B9" s="44" t="s">
        <v>296</v>
      </c>
      <c r="H9" s="44" t="s">
        <v>451</v>
      </c>
      <c r="N9" s="44" t="s">
        <v>677</v>
      </c>
    </row>
    <row r="10" spans="1:14" ht="14.5">
      <c r="A10" s="44" t="s">
        <v>636</v>
      </c>
      <c r="B10" s="44" t="s">
        <v>384</v>
      </c>
      <c r="H10" s="44" t="s">
        <v>2046</v>
      </c>
      <c r="N10" s="44" t="s">
        <v>2045</v>
      </c>
    </row>
    <row r="11" spans="1:14" ht="14.5">
      <c r="A11" s="44" t="s">
        <v>637</v>
      </c>
      <c r="B11" s="44" t="s">
        <v>407</v>
      </c>
      <c r="H11" s="44" t="s">
        <v>469</v>
      </c>
      <c r="N11" s="44" t="s">
        <v>678</v>
      </c>
    </row>
    <row r="12" spans="1:14" ht="14.5">
      <c r="A12" s="44" t="s">
        <v>638</v>
      </c>
      <c r="B12" s="44" t="s">
        <v>408</v>
      </c>
      <c r="H12" s="44" t="s">
        <v>486</v>
      </c>
      <c r="N12" s="44" t="s">
        <v>703</v>
      </c>
    </row>
    <row r="13" spans="1:14" ht="14.5">
      <c r="A13" s="44" t="s">
        <v>639</v>
      </c>
      <c r="B13" s="44" t="s">
        <v>297</v>
      </c>
      <c r="H13" s="44" t="s">
        <v>471</v>
      </c>
      <c r="N13" s="44" t="s">
        <v>704</v>
      </c>
    </row>
    <row r="14" spans="1:14" ht="14.5">
      <c r="A14" s="44" t="s">
        <v>640</v>
      </c>
      <c r="B14" s="44" t="s">
        <v>394</v>
      </c>
      <c r="H14" s="44" t="s">
        <v>692</v>
      </c>
      <c r="N14" s="44" t="s">
        <v>705</v>
      </c>
    </row>
    <row r="15" spans="1:14" ht="14.5">
      <c r="A15" s="44" t="s">
        <v>641</v>
      </c>
      <c r="B15" s="44" t="s">
        <v>154</v>
      </c>
      <c r="H15" s="44" t="s">
        <v>481</v>
      </c>
      <c r="N15" s="44" t="s">
        <v>706</v>
      </c>
    </row>
    <row r="16" spans="1:14" ht="14.5">
      <c r="A16" s="44" t="s">
        <v>642</v>
      </c>
      <c r="B16" s="44" t="s">
        <v>713</v>
      </c>
      <c r="H16" s="44" t="s">
        <v>1037</v>
      </c>
      <c r="N16" s="44" t="s">
        <v>714</v>
      </c>
    </row>
    <row r="17" spans="1:14" ht="14.5">
      <c r="A17" s="44" t="s">
        <v>643</v>
      </c>
      <c r="B17" s="44" t="s">
        <v>396</v>
      </c>
      <c r="H17" s="44" t="s">
        <v>487</v>
      </c>
      <c r="N17" s="44" t="s">
        <v>707</v>
      </c>
    </row>
    <row r="18" spans="1:14" ht="14.5">
      <c r="A18" s="44" t="s">
        <v>644</v>
      </c>
      <c r="B18" s="44" t="s">
        <v>410</v>
      </c>
      <c r="H18" s="44" t="s">
        <v>488</v>
      </c>
      <c r="N18" s="44" t="s">
        <v>708</v>
      </c>
    </row>
    <row r="19" spans="1:14" ht="14.5">
      <c r="A19" s="44" t="s">
        <v>645</v>
      </c>
      <c r="B19" s="44" t="s">
        <v>411</v>
      </c>
      <c r="H19" s="44" t="s">
        <v>489</v>
      </c>
      <c r="N19" s="44" t="s">
        <v>709</v>
      </c>
    </row>
    <row r="20" spans="1:14" ht="14.5">
      <c r="A20" s="44" t="s">
        <v>702</v>
      </c>
      <c r="B20" s="44" t="s">
        <v>412</v>
      </c>
      <c r="H20" s="44" t="s">
        <v>490</v>
      </c>
      <c r="N20" s="44" t="s">
        <v>710</v>
      </c>
    </row>
    <row r="21" spans="1:14" ht="14.5">
      <c r="A21" s="44" t="s">
        <v>837</v>
      </c>
      <c r="B21" s="44" t="s">
        <v>399</v>
      </c>
      <c r="H21" s="44" t="s">
        <v>491</v>
      </c>
      <c r="N21" s="44" t="s">
        <v>711</v>
      </c>
    </row>
    <row r="22" spans="1:14" ht="14.5">
      <c r="A22" s="44" t="s">
        <v>838</v>
      </c>
      <c r="B22" s="44" t="s">
        <v>400</v>
      </c>
      <c r="H22" s="44" t="s">
        <v>492</v>
      </c>
      <c r="N22" s="44" t="s">
        <v>712</v>
      </c>
    </row>
    <row r="26" spans="1:14" ht="14.5">
      <c r="A26" s="44" t="s">
        <v>769</v>
      </c>
      <c r="B26" s="44" t="s">
        <v>290</v>
      </c>
      <c r="H26" s="44" t="s">
        <v>493</v>
      </c>
      <c r="N26" s="44" t="s">
        <v>1422</v>
      </c>
    </row>
    <row r="27" spans="1:14" ht="80" customHeight="1">
      <c r="A27" s="44" t="s">
        <v>770</v>
      </c>
      <c r="B27" s="343" t="s">
        <v>696</v>
      </c>
      <c r="H27" s="343" t="s">
        <v>1421</v>
      </c>
      <c r="N27" s="44" t="s">
        <v>2142</v>
      </c>
    </row>
    <row r="28" spans="1:15" ht="14.5">
      <c r="A28" s="44" t="s">
        <v>772</v>
      </c>
      <c r="B28" s="44" t="s">
        <v>852</v>
      </c>
      <c r="C28" s="218" t="s">
        <v>719</v>
      </c>
      <c r="H28" s="44" t="s">
        <v>852</v>
      </c>
      <c r="I28" s="44" t="s">
        <v>791</v>
      </c>
      <c r="N28" s="44" t="s">
        <v>852</v>
      </c>
      <c r="O28" s="44" t="s">
        <v>1454</v>
      </c>
    </row>
    <row r="29" spans="1:15" ht="16.5">
      <c r="A29" s="44" t="s">
        <v>775</v>
      </c>
      <c r="B29" s="44" t="s">
        <v>1020</v>
      </c>
      <c r="C29" s="44" t="s">
        <v>0</v>
      </c>
      <c r="H29" s="44" t="s">
        <v>1092</v>
      </c>
      <c r="I29" s="44" t="s">
        <v>839</v>
      </c>
      <c r="N29" s="44" t="s">
        <v>1473</v>
      </c>
      <c r="O29" s="44" t="s">
        <v>1475</v>
      </c>
    </row>
    <row r="30" spans="1:15" ht="29">
      <c r="A30" s="44" t="s">
        <v>771</v>
      </c>
      <c r="B30" s="44" t="s">
        <v>850</v>
      </c>
      <c r="C30" s="44" t="s">
        <v>0</v>
      </c>
      <c r="H30" s="44" t="s">
        <v>1086</v>
      </c>
      <c r="I30" s="44" t="s">
        <v>839</v>
      </c>
      <c r="N30" s="44" t="s">
        <v>1474</v>
      </c>
      <c r="O30" s="44" t="s">
        <v>1475</v>
      </c>
    </row>
    <row r="31" spans="1:15" ht="14.5">
      <c r="A31" s="44" t="s">
        <v>773</v>
      </c>
      <c r="B31" s="44" t="s">
        <v>1087</v>
      </c>
      <c r="H31" s="44" t="s">
        <v>516</v>
      </c>
      <c r="N31" s="44" t="s">
        <v>1487</v>
      </c>
      <c r="O31" s="44" t="s">
        <v>1475</v>
      </c>
    </row>
    <row r="32" spans="1:15" ht="14.5">
      <c r="A32" s="44" t="s">
        <v>776</v>
      </c>
      <c r="B32" s="44" t="s">
        <v>494</v>
      </c>
      <c r="C32" s="44" t="s">
        <v>0</v>
      </c>
      <c r="H32" s="44" t="s">
        <v>497</v>
      </c>
      <c r="I32" s="44" t="s">
        <v>839</v>
      </c>
      <c r="N32" s="44" t="s">
        <v>1470</v>
      </c>
      <c r="O32" s="44" t="s">
        <v>1475</v>
      </c>
    </row>
    <row r="33" spans="1:15" ht="14.5">
      <c r="A33" s="44" t="s">
        <v>777</v>
      </c>
      <c r="B33" s="44" t="s">
        <v>495</v>
      </c>
      <c r="C33" s="44" t="s">
        <v>0</v>
      </c>
      <c r="H33" s="44" t="s">
        <v>498</v>
      </c>
      <c r="I33" s="44" t="s">
        <v>839</v>
      </c>
      <c r="N33" s="44" t="s">
        <v>495</v>
      </c>
      <c r="O33" s="44" t="s">
        <v>1475</v>
      </c>
    </row>
    <row r="34" spans="1:15" ht="14.5">
      <c r="A34" s="44" t="s">
        <v>774</v>
      </c>
      <c r="B34" s="44" t="s">
        <v>496</v>
      </c>
      <c r="C34" s="44" t="s">
        <v>0</v>
      </c>
      <c r="H34" s="44" t="s">
        <v>499</v>
      </c>
      <c r="I34" s="44" t="s">
        <v>839</v>
      </c>
      <c r="N34" s="44" t="s">
        <v>1471</v>
      </c>
      <c r="O34" s="44" t="s">
        <v>1475</v>
      </c>
    </row>
    <row r="35" spans="1:15" ht="14.5">
      <c r="A35" s="44" t="s">
        <v>778</v>
      </c>
      <c r="B35" s="44" t="s">
        <v>1</v>
      </c>
      <c r="H35" s="44" t="s">
        <v>500</v>
      </c>
      <c r="N35" s="44" t="s">
        <v>1455</v>
      </c>
      <c r="O35" s="44" t="s">
        <v>1475</v>
      </c>
    </row>
    <row r="36" spans="1:15" ht="14.5">
      <c r="A36" s="44" t="s">
        <v>779</v>
      </c>
      <c r="B36" s="44" t="s">
        <v>2</v>
      </c>
      <c r="C36" s="44" t="s">
        <v>0</v>
      </c>
      <c r="H36" s="44" t="s">
        <v>501</v>
      </c>
      <c r="I36" s="44" t="s">
        <v>839</v>
      </c>
      <c r="N36" s="44" t="s">
        <v>1456</v>
      </c>
      <c r="O36" s="44" t="s">
        <v>1475</v>
      </c>
    </row>
    <row r="37" spans="1:15" ht="14.5">
      <c r="A37" s="44" t="s">
        <v>780</v>
      </c>
      <c r="B37" s="44" t="s">
        <v>3</v>
      </c>
      <c r="C37" s="44" t="s">
        <v>0</v>
      </c>
      <c r="H37" s="44" t="s">
        <v>502</v>
      </c>
      <c r="I37" s="44" t="s">
        <v>839</v>
      </c>
      <c r="N37" s="44" t="s">
        <v>1457</v>
      </c>
      <c r="O37" s="44" t="s">
        <v>1475</v>
      </c>
    </row>
    <row r="38" spans="1:15" ht="14.5">
      <c r="A38" s="44" t="s">
        <v>781</v>
      </c>
      <c r="B38" s="44" t="s">
        <v>4</v>
      </c>
      <c r="C38" s="44" t="s">
        <v>0</v>
      </c>
      <c r="H38" s="44" t="s">
        <v>503</v>
      </c>
      <c r="I38" s="44" t="s">
        <v>839</v>
      </c>
      <c r="N38" s="44" t="s">
        <v>1458</v>
      </c>
      <c r="O38" s="44" t="s">
        <v>1475</v>
      </c>
    </row>
    <row r="39" spans="1:15" ht="14.5">
      <c r="A39" s="44" t="s">
        <v>782</v>
      </c>
      <c r="B39" s="44" t="s">
        <v>5</v>
      </c>
      <c r="C39" s="44" t="s">
        <v>0</v>
      </c>
      <c r="H39" s="44" t="s">
        <v>504</v>
      </c>
      <c r="I39" s="44" t="s">
        <v>839</v>
      </c>
      <c r="N39" s="44" t="s">
        <v>1459</v>
      </c>
      <c r="O39" s="44" t="s">
        <v>1475</v>
      </c>
    </row>
    <row r="40" spans="1:15" ht="14.5">
      <c r="A40" s="44" t="s">
        <v>1354</v>
      </c>
      <c r="B40" s="44" t="s">
        <v>6</v>
      </c>
      <c r="C40" s="44" t="s">
        <v>0</v>
      </c>
      <c r="H40" s="44" t="s">
        <v>505</v>
      </c>
      <c r="I40" s="44" t="s">
        <v>839</v>
      </c>
      <c r="N40" s="44" t="s">
        <v>1460</v>
      </c>
      <c r="O40" s="44" t="s">
        <v>1475</v>
      </c>
    </row>
    <row r="41" spans="1:15" ht="14.5">
      <c r="A41" s="44" t="s">
        <v>1355</v>
      </c>
      <c r="B41" s="44" t="s">
        <v>7</v>
      </c>
      <c r="C41" s="44" t="s">
        <v>0</v>
      </c>
      <c r="H41" s="44" t="s">
        <v>506</v>
      </c>
      <c r="I41" s="44" t="s">
        <v>839</v>
      </c>
      <c r="N41" s="44" t="s">
        <v>1461</v>
      </c>
      <c r="O41" s="44" t="s">
        <v>1475</v>
      </c>
    </row>
    <row r="42" spans="1:15" ht="14.5">
      <c r="A42" s="44" t="s">
        <v>1356</v>
      </c>
      <c r="B42" s="44" t="s">
        <v>8</v>
      </c>
      <c r="C42" s="44" t="s">
        <v>0</v>
      </c>
      <c r="H42" s="44" t="s">
        <v>507</v>
      </c>
      <c r="I42" s="44" t="s">
        <v>839</v>
      </c>
      <c r="N42" s="44" t="s">
        <v>1462</v>
      </c>
      <c r="O42" s="44" t="s">
        <v>1475</v>
      </c>
    </row>
    <row r="43" spans="1:15" ht="14.5">
      <c r="A43" s="44" t="s">
        <v>1357</v>
      </c>
      <c r="B43" s="44" t="s">
        <v>9</v>
      </c>
      <c r="C43" s="44" t="s">
        <v>0</v>
      </c>
      <c r="H43" s="44" t="s">
        <v>508</v>
      </c>
      <c r="I43" s="44" t="s">
        <v>839</v>
      </c>
      <c r="N43" s="44" t="s">
        <v>1463</v>
      </c>
      <c r="O43" s="44" t="s">
        <v>1475</v>
      </c>
    </row>
    <row r="44" spans="1:15" ht="14.5">
      <c r="A44" s="44" t="s">
        <v>1358</v>
      </c>
      <c r="B44" s="44" t="s">
        <v>10</v>
      </c>
      <c r="C44" s="44" t="s">
        <v>0</v>
      </c>
      <c r="H44" s="44" t="s">
        <v>509</v>
      </c>
      <c r="I44" s="44" t="s">
        <v>839</v>
      </c>
      <c r="N44" s="44" t="s">
        <v>1464</v>
      </c>
      <c r="O44" s="44" t="s">
        <v>1475</v>
      </c>
    </row>
    <row r="45" spans="1:15" ht="14.5">
      <c r="A45" s="44" t="s">
        <v>1359</v>
      </c>
      <c r="B45" s="44" t="s">
        <v>11</v>
      </c>
      <c r="C45" s="44" t="s">
        <v>0</v>
      </c>
      <c r="H45" s="44" t="s">
        <v>510</v>
      </c>
      <c r="I45" s="44" t="s">
        <v>839</v>
      </c>
      <c r="N45" s="44" t="s">
        <v>1465</v>
      </c>
      <c r="O45" s="44" t="s">
        <v>1475</v>
      </c>
    </row>
    <row r="46" spans="1:15" ht="14.5">
      <c r="A46" s="44" t="s">
        <v>1360</v>
      </c>
      <c r="B46" s="44" t="s">
        <v>12</v>
      </c>
      <c r="C46" s="44" t="s">
        <v>0</v>
      </c>
      <c r="H46" s="44" t="s">
        <v>511</v>
      </c>
      <c r="I46" s="44" t="s">
        <v>839</v>
      </c>
      <c r="N46" s="44" t="s">
        <v>1466</v>
      </c>
      <c r="O46" s="44" t="s">
        <v>1475</v>
      </c>
    </row>
    <row r="47" spans="1:15" ht="14.5">
      <c r="A47" s="44" t="s">
        <v>1361</v>
      </c>
      <c r="B47" s="44" t="s">
        <v>13</v>
      </c>
      <c r="C47" s="44" t="s">
        <v>0</v>
      </c>
      <c r="H47" s="44" t="s">
        <v>512</v>
      </c>
      <c r="I47" s="44" t="s">
        <v>839</v>
      </c>
      <c r="N47" s="44" t="s">
        <v>1467</v>
      </c>
      <c r="O47" s="44" t="s">
        <v>1475</v>
      </c>
    </row>
    <row r="48" spans="1:15" ht="14.5">
      <c r="A48" s="44" t="s">
        <v>1362</v>
      </c>
      <c r="B48" s="44" t="s">
        <v>14</v>
      </c>
      <c r="C48" s="44" t="s">
        <v>0</v>
      </c>
      <c r="H48" s="44" t="s">
        <v>513</v>
      </c>
      <c r="I48" s="44" t="s">
        <v>839</v>
      </c>
      <c r="N48" s="44" t="s">
        <v>1468</v>
      </c>
      <c r="O48" s="44" t="s">
        <v>1475</v>
      </c>
    </row>
    <row r="49" spans="1:15" ht="29">
      <c r="A49" s="44" t="s">
        <v>1363</v>
      </c>
      <c r="B49" s="44" t="s">
        <v>15</v>
      </c>
      <c r="C49" s="44" t="s">
        <v>0</v>
      </c>
      <c r="H49" s="44" t="s">
        <v>514</v>
      </c>
      <c r="I49" s="44" t="s">
        <v>839</v>
      </c>
      <c r="N49" s="44" t="s">
        <v>1472</v>
      </c>
      <c r="O49" s="44" t="s">
        <v>1475</v>
      </c>
    </row>
    <row r="50" spans="1:14" ht="87">
      <c r="A50" s="44" t="s">
        <v>1364</v>
      </c>
      <c r="B50" s="54" t="s">
        <v>1021</v>
      </c>
      <c r="H50" s="54" t="s">
        <v>1088</v>
      </c>
      <c r="N50" s="44" t="s">
        <v>1469</v>
      </c>
    </row>
    <row r="51" spans="1:15" ht="14.5">
      <c r="A51" s="44" t="s">
        <v>1365</v>
      </c>
      <c r="B51" s="44" t="s">
        <v>854</v>
      </c>
      <c r="C51" s="218" t="s">
        <v>719</v>
      </c>
      <c r="H51" s="44" t="s">
        <v>854</v>
      </c>
      <c r="I51" s="44" t="s">
        <v>791</v>
      </c>
      <c r="N51" s="44" t="s">
        <v>854</v>
      </c>
      <c r="O51" s="44" t="s">
        <v>1454</v>
      </c>
    </row>
    <row r="52" spans="1:15" ht="31">
      <c r="A52" s="44" t="s">
        <v>1366</v>
      </c>
      <c r="B52" s="44" t="s">
        <v>1090</v>
      </c>
      <c r="C52" s="44" t="s">
        <v>0</v>
      </c>
      <c r="H52" s="44" t="s">
        <v>1091</v>
      </c>
      <c r="I52" s="44" t="s">
        <v>839</v>
      </c>
      <c r="N52" s="44" t="s">
        <v>1489</v>
      </c>
      <c r="O52" s="44" t="s">
        <v>1475</v>
      </c>
    </row>
    <row r="53" spans="1:14" ht="14.5">
      <c r="A53" s="44" t="s">
        <v>1367</v>
      </c>
      <c r="B53" s="44" t="s">
        <v>16</v>
      </c>
      <c r="H53" s="44" t="s">
        <v>515</v>
      </c>
      <c r="N53" s="44" t="s">
        <v>1486</v>
      </c>
    </row>
    <row r="54" spans="1:15" ht="14.5">
      <c r="A54" s="44" t="s">
        <v>1368</v>
      </c>
      <c r="B54" s="44" t="s">
        <v>17</v>
      </c>
      <c r="C54" s="44" t="s">
        <v>0</v>
      </c>
      <c r="H54" s="44" t="s">
        <v>517</v>
      </c>
      <c r="I54" s="44" t="s">
        <v>839</v>
      </c>
      <c r="N54" s="44" t="s">
        <v>1484</v>
      </c>
      <c r="O54" s="44" t="s">
        <v>1475</v>
      </c>
    </row>
    <row r="55" spans="1:15" ht="14.5">
      <c r="A55" s="44" t="s">
        <v>1369</v>
      </c>
      <c r="B55" s="44" t="s">
        <v>18</v>
      </c>
      <c r="C55" s="44" t="s">
        <v>0</v>
      </c>
      <c r="H55" s="44" t="s">
        <v>518</v>
      </c>
      <c r="I55" s="44" t="s">
        <v>839</v>
      </c>
      <c r="N55" s="44" t="s">
        <v>1485</v>
      </c>
      <c r="O55" s="44" t="s">
        <v>1475</v>
      </c>
    </row>
    <row r="56" spans="1:15" ht="14.5">
      <c r="A56" s="44" t="s">
        <v>1370</v>
      </c>
      <c r="B56" s="44" t="s">
        <v>1</v>
      </c>
      <c r="H56" s="44" t="s">
        <v>500</v>
      </c>
      <c r="N56" s="44" t="s">
        <v>1455</v>
      </c>
      <c r="O56" s="44" t="s">
        <v>1475</v>
      </c>
    </row>
    <row r="57" spans="1:15" ht="14.5">
      <c r="A57" s="44" t="s">
        <v>1371</v>
      </c>
      <c r="B57" s="44" t="s">
        <v>2</v>
      </c>
      <c r="C57" s="44" t="s">
        <v>0</v>
      </c>
      <c r="H57" s="44" t="s">
        <v>501</v>
      </c>
      <c r="I57" s="44" t="s">
        <v>839</v>
      </c>
      <c r="N57" s="44" t="s">
        <v>1456</v>
      </c>
      <c r="O57" s="44" t="s">
        <v>1475</v>
      </c>
    </row>
    <row r="58" spans="1:15" ht="14.5">
      <c r="A58" s="44" t="s">
        <v>1372</v>
      </c>
      <c r="B58" s="44" t="s">
        <v>3</v>
      </c>
      <c r="C58" s="44" t="s">
        <v>0</v>
      </c>
      <c r="H58" s="44" t="s">
        <v>502</v>
      </c>
      <c r="I58" s="44" t="s">
        <v>839</v>
      </c>
      <c r="N58" s="44" t="s">
        <v>1457</v>
      </c>
      <c r="O58" s="44" t="s">
        <v>1475</v>
      </c>
    </row>
    <row r="59" spans="1:15" ht="14.5">
      <c r="A59" s="44" t="s">
        <v>1373</v>
      </c>
      <c r="B59" s="44" t="s">
        <v>4</v>
      </c>
      <c r="C59" s="44" t="s">
        <v>0</v>
      </c>
      <c r="H59" s="44" t="s">
        <v>503</v>
      </c>
      <c r="I59" s="44" t="s">
        <v>839</v>
      </c>
      <c r="N59" s="44" t="s">
        <v>1458</v>
      </c>
      <c r="O59" s="44" t="s">
        <v>1475</v>
      </c>
    </row>
    <row r="60" spans="1:15" ht="14.5">
      <c r="A60" s="44" t="s">
        <v>1374</v>
      </c>
      <c r="B60" s="44" t="s">
        <v>5</v>
      </c>
      <c r="C60" s="44" t="s">
        <v>0</v>
      </c>
      <c r="H60" s="44" t="s">
        <v>504</v>
      </c>
      <c r="I60" s="44" t="s">
        <v>839</v>
      </c>
      <c r="N60" s="44" t="s">
        <v>1459</v>
      </c>
      <c r="O60" s="44" t="s">
        <v>1475</v>
      </c>
    </row>
    <row r="61" spans="1:15" ht="14.5">
      <c r="A61" s="44" t="s">
        <v>1375</v>
      </c>
      <c r="B61" s="44" t="s">
        <v>6</v>
      </c>
      <c r="C61" s="44" t="s">
        <v>0</v>
      </c>
      <c r="H61" s="44" t="s">
        <v>505</v>
      </c>
      <c r="I61" s="44" t="s">
        <v>839</v>
      </c>
      <c r="N61" s="44" t="s">
        <v>1460</v>
      </c>
      <c r="O61" s="44" t="s">
        <v>1475</v>
      </c>
    </row>
    <row r="62" spans="1:15" ht="14.5">
      <c r="A62" s="44" t="s">
        <v>1376</v>
      </c>
      <c r="B62" s="44" t="s">
        <v>9</v>
      </c>
      <c r="C62" s="44" t="s">
        <v>0</v>
      </c>
      <c r="H62" s="44" t="s">
        <v>508</v>
      </c>
      <c r="I62" s="44" t="s">
        <v>839</v>
      </c>
      <c r="N62" s="44" t="s">
        <v>1463</v>
      </c>
      <c r="O62" s="44" t="s">
        <v>1475</v>
      </c>
    </row>
    <row r="63" spans="1:15" ht="14.5">
      <c r="A63" s="44" t="s">
        <v>1377</v>
      </c>
      <c r="B63" s="44" t="s">
        <v>11</v>
      </c>
      <c r="C63" s="44" t="s">
        <v>0</v>
      </c>
      <c r="H63" s="44" t="s">
        <v>510</v>
      </c>
      <c r="I63" s="44" t="s">
        <v>839</v>
      </c>
      <c r="N63" s="44" t="s">
        <v>1465</v>
      </c>
      <c r="O63" s="44" t="s">
        <v>1475</v>
      </c>
    </row>
    <row r="64" spans="1:15" ht="14.5">
      <c r="A64" s="44" t="s">
        <v>1378</v>
      </c>
      <c r="B64" s="44" t="s">
        <v>12</v>
      </c>
      <c r="C64" s="44" t="s">
        <v>0</v>
      </c>
      <c r="H64" s="44" t="s">
        <v>511</v>
      </c>
      <c r="I64" s="44" t="s">
        <v>839</v>
      </c>
      <c r="N64" s="44" t="s">
        <v>1466</v>
      </c>
      <c r="O64" s="44" t="s">
        <v>1475</v>
      </c>
    </row>
    <row r="65" spans="1:15" ht="14.5">
      <c r="A65" s="44" t="s">
        <v>1379</v>
      </c>
      <c r="B65" s="44" t="s">
        <v>13</v>
      </c>
      <c r="C65" s="44" t="s">
        <v>0</v>
      </c>
      <c r="H65" s="44" t="s">
        <v>512</v>
      </c>
      <c r="I65" s="44" t="s">
        <v>839</v>
      </c>
      <c r="N65" s="44" t="s">
        <v>1467</v>
      </c>
      <c r="O65" s="44" t="s">
        <v>1475</v>
      </c>
    </row>
    <row r="66" spans="1:15" ht="14.5">
      <c r="A66" s="44" t="s">
        <v>1380</v>
      </c>
      <c r="B66" s="44" t="s">
        <v>14</v>
      </c>
      <c r="C66" s="44" t="s">
        <v>0</v>
      </c>
      <c r="H66" s="44" t="s">
        <v>513</v>
      </c>
      <c r="I66" s="44" t="s">
        <v>839</v>
      </c>
      <c r="N66" s="44" t="s">
        <v>1468</v>
      </c>
      <c r="O66" s="44" t="s">
        <v>1475</v>
      </c>
    </row>
    <row r="67" spans="1:15" ht="29">
      <c r="A67" s="44" t="s">
        <v>1381</v>
      </c>
      <c r="B67" s="44" t="s">
        <v>15</v>
      </c>
      <c r="C67" s="44" t="s">
        <v>0</v>
      </c>
      <c r="H67" s="44" t="s">
        <v>514</v>
      </c>
      <c r="I67" s="44" t="s">
        <v>839</v>
      </c>
      <c r="N67" s="44" t="s">
        <v>1472</v>
      </c>
      <c r="O67" s="44" t="s">
        <v>1475</v>
      </c>
    </row>
    <row r="68" spans="1:14" ht="30">
      <c r="A68" s="44" t="s">
        <v>1382</v>
      </c>
      <c r="B68" s="338" t="s">
        <v>1022</v>
      </c>
      <c r="H68" s="338" t="s">
        <v>1089</v>
      </c>
      <c r="N68" s="44" t="s">
        <v>1488</v>
      </c>
    </row>
    <row r="69" spans="1:14" ht="29">
      <c r="A69" s="44" t="s">
        <v>1383</v>
      </c>
      <c r="B69" s="44" t="s">
        <v>1023</v>
      </c>
      <c r="H69" s="44" t="s">
        <v>1097</v>
      </c>
      <c r="N69" s="44" t="s">
        <v>1575</v>
      </c>
    </row>
    <row r="70" spans="1:15" ht="29">
      <c r="A70" s="44" t="s">
        <v>1384</v>
      </c>
      <c r="B70" s="44" t="s">
        <v>2</v>
      </c>
      <c r="C70" s="102" t="s">
        <v>726</v>
      </c>
      <c r="H70" s="44" t="s">
        <v>501</v>
      </c>
      <c r="I70" s="44" t="s">
        <v>1098</v>
      </c>
      <c r="N70" s="44" t="s">
        <v>1456</v>
      </c>
      <c r="O70" s="44" t="s">
        <v>1494</v>
      </c>
    </row>
    <row r="71" spans="1:15" ht="29">
      <c r="A71" s="44" t="s">
        <v>1385</v>
      </c>
      <c r="B71" s="44" t="s">
        <v>750</v>
      </c>
      <c r="C71" s="102" t="s">
        <v>726</v>
      </c>
      <c r="H71" s="44" t="s">
        <v>502</v>
      </c>
      <c r="I71" s="44" t="s">
        <v>1098</v>
      </c>
      <c r="N71" s="44" t="s">
        <v>1457</v>
      </c>
      <c r="O71" s="44" t="s">
        <v>1495</v>
      </c>
    </row>
    <row r="72" spans="1:15" ht="29">
      <c r="A72" s="44" t="s">
        <v>1386</v>
      </c>
      <c r="B72" s="44" t="s">
        <v>736</v>
      </c>
      <c r="C72" s="102" t="s">
        <v>726</v>
      </c>
      <c r="H72" s="44" t="s">
        <v>503</v>
      </c>
      <c r="I72" s="44" t="s">
        <v>1098</v>
      </c>
      <c r="N72" s="44" t="s">
        <v>1458</v>
      </c>
      <c r="O72" s="44" t="s">
        <v>1494</v>
      </c>
    </row>
    <row r="73" spans="1:15" ht="29">
      <c r="A73" s="44" t="s">
        <v>1387</v>
      </c>
      <c r="B73" s="44" t="s">
        <v>5</v>
      </c>
      <c r="C73" s="102" t="s">
        <v>727</v>
      </c>
      <c r="H73" s="44" t="s">
        <v>504</v>
      </c>
      <c r="I73" s="44" t="s">
        <v>1098</v>
      </c>
      <c r="N73" s="44" t="s">
        <v>1459</v>
      </c>
      <c r="O73" s="44" t="s">
        <v>1496</v>
      </c>
    </row>
    <row r="74" spans="1:15" ht="29">
      <c r="A74" s="44" t="s">
        <v>1388</v>
      </c>
      <c r="B74" s="44" t="s">
        <v>6</v>
      </c>
      <c r="C74" s="102" t="s">
        <v>729</v>
      </c>
      <c r="H74" s="44" t="s">
        <v>505</v>
      </c>
      <c r="I74" s="44" t="s">
        <v>1098</v>
      </c>
      <c r="N74" s="44" t="s">
        <v>1460</v>
      </c>
      <c r="O74" s="44" t="s">
        <v>1497</v>
      </c>
    </row>
    <row r="75" spans="1:15" ht="29">
      <c r="A75" s="44" t="s">
        <v>1389</v>
      </c>
      <c r="B75" s="44" t="s">
        <v>77</v>
      </c>
      <c r="C75" s="102" t="s">
        <v>730</v>
      </c>
      <c r="H75" s="44" t="s">
        <v>1104</v>
      </c>
      <c r="I75" s="44" t="s">
        <v>1099</v>
      </c>
      <c r="N75" s="44" t="s">
        <v>1461</v>
      </c>
      <c r="O75" s="44" t="s">
        <v>1498</v>
      </c>
    </row>
    <row r="76" spans="1:15" ht="29">
      <c r="A76" s="44" t="s">
        <v>1390</v>
      </c>
      <c r="B76" s="44" t="s">
        <v>741</v>
      </c>
      <c r="C76" s="102" t="s">
        <v>731</v>
      </c>
      <c r="H76" s="44" t="s">
        <v>1105</v>
      </c>
      <c r="I76" s="44" t="s">
        <v>1100</v>
      </c>
      <c r="N76" s="44" t="s">
        <v>1462</v>
      </c>
      <c r="O76" s="44" t="s">
        <v>1499</v>
      </c>
    </row>
    <row r="77" spans="1:15" ht="29">
      <c r="A77" s="44" t="s">
        <v>1391</v>
      </c>
      <c r="B77" s="44" t="s">
        <v>743</v>
      </c>
      <c r="C77" s="102" t="s">
        <v>732</v>
      </c>
      <c r="H77" s="44" t="s">
        <v>1106</v>
      </c>
      <c r="I77" s="44" t="s">
        <v>1100</v>
      </c>
      <c r="N77" s="44" t="s">
        <v>1463</v>
      </c>
      <c r="O77" s="44" t="s">
        <v>1500</v>
      </c>
    </row>
    <row r="78" spans="1:15" ht="29">
      <c r="A78" s="44" t="s">
        <v>1392</v>
      </c>
      <c r="B78" s="44" t="s">
        <v>749</v>
      </c>
      <c r="C78" s="102" t="s">
        <v>728</v>
      </c>
      <c r="H78" s="44" t="s">
        <v>513</v>
      </c>
      <c r="I78" s="44" t="s">
        <v>1101</v>
      </c>
      <c r="N78" s="44" t="s">
        <v>1468</v>
      </c>
      <c r="O78" s="44" t="s">
        <v>1501</v>
      </c>
    </row>
    <row r="79" spans="1:15" ht="29">
      <c r="A79" s="44" t="s">
        <v>1393</v>
      </c>
      <c r="B79" s="44" t="s">
        <v>15</v>
      </c>
      <c r="C79" s="102" t="s">
        <v>728</v>
      </c>
      <c r="H79" s="44" t="s">
        <v>1107</v>
      </c>
      <c r="I79" s="44" t="s">
        <v>1101</v>
      </c>
      <c r="N79" s="44" t="s">
        <v>1472</v>
      </c>
      <c r="O79" s="44" t="s">
        <v>1501</v>
      </c>
    </row>
    <row r="80" spans="1:14" ht="29">
      <c r="A80" s="44" t="s">
        <v>1394</v>
      </c>
      <c r="B80" s="68" t="s">
        <v>1024</v>
      </c>
      <c r="H80" s="68" t="s">
        <v>1102</v>
      </c>
      <c r="N80" s="44" t="s">
        <v>1576</v>
      </c>
    </row>
    <row r="81" spans="1:15" ht="29">
      <c r="A81" s="44" t="s">
        <v>1395</v>
      </c>
      <c r="B81" s="44" t="s">
        <v>2</v>
      </c>
      <c r="C81" s="102" t="s">
        <v>726</v>
      </c>
      <c r="H81" s="44" t="s">
        <v>501</v>
      </c>
      <c r="I81" s="44" t="s">
        <v>1098</v>
      </c>
      <c r="N81" s="44" t="s">
        <v>1456</v>
      </c>
      <c r="O81" s="44" t="s">
        <v>1502</v>
      </c>
    </row>
    <row r="82" spans="1:15" ht="29">
      <c r="A82" s="44" t="s">
        <v>1396</v>
      </c>
      <c r="B82" s="44" t="s">
        <v>750</v>
      </c>
      <c r="C82" s="102" t="s">
        <v>726</v>
      </c>
      <c r="H82" s="44" t="s">
        <v>502</v>
      </c>
      <c r="I82" s="44" t="s">
        <v>1098</v>
      </c>
      <c r="N82" s="44" t="s">
        <v>1457</v>
      </c>
      <c r="O82" s="44" t="s">
        <v>1502</v>
      </c>
    </row>
    <row r="83" spans="1:15" ht="29">
      <c r="A83" s="44" t="s">
        <v>1397</v>
      </c>
      <c r="B83" s="44" t="s">
        <v>736</v>
      </c>
      <c r="C83" s="102" t="s">
        <v>726</v>
      </c>
      <c r="H83" s="44" t="s">
        <v>503</v>
      </c>
      <c r="I83" s="44" t="s">
        <v>1098</v>
      </c>
      <c r="N83" s="44" t="s">
        <v>1458</v>
      </c>
      <c r="O83" s="44" t="s">
        <v>1502</v>
      </c>
    </row>
    <row r="84" spans="1:15" ht="29">
      <c r="A84" s="44" t="s">
        <v>1398</v>
      </c>
      <c r="B84" s="44" t="s">
        <v>5</v>
      </c>
      <c r="C84" s="102" t="s">
        <v>727</v>
      </c>
      <c r="H84" s="44" t="s">
        <v>504</v>
      </c>
      <c r="I84" s="44" t="s">
        <v>1098</v>
      </c>
      <c r="N84" s="44" t="s">
        <v>1459</v>
      </c>
      <c r="O84" s="44" t="s">
        <v>1503</v>
      </c>
    </row>
    <row r="85" spans="1:15" ht="29">
      <c r="A85" s="44" t="s">
        <v>1399</v>
      </c>
      <c r="B85" s="44" t="s">
        <v>6</v>
      </c>
      <c r="C85" s="102" t="s">
        <v>729</v>
      </c>
      <c r="H85" s="44" t="s">
        <v>505</v>
      </c>
      <c r="I85" s="44" t="s">
        <v>1098</v>
      </c>
      <c r="N85" s="44" t="s">
        <v>1460</v>
      </c>
      <c r="O85" s="44" t="s">
        <v>1504</v>
      </c>
    </row>
    <row r="86" spans="1:15" ht="29">
      <c r="A86" s="44" t="s">
        <v>1400</v>
      </c>
      <c r="B86" s="44" t="s">
        <v>743</v>
      </c>
      <c r="C86" s="102" t="s">
        <v>732</v>
      </c>
      <c r="H86" s="44" t="s">
        <v>1106</v>
      </c>
      <c r="I86" s="44" t="s">
        <v>1100</v>
      </c>
      <c r="N86" s="44" t="s">
        <v>1463</v>
      </c>
      <c r="O86" s="44" t="s">
        <v>1505</v>
      </c>
    </row>
    <row r="87" spans="1:15" ht="29">
      <c r="A87" s="44" t="s">
        <v>1401</v>
      </c>
      <c r="B87" s="44" t="s">
        <v>749</v>
      </c>
      <c r="C87" s="102" t="s">
        <v>728</v>
      </c>
      <c r="H87" s="44" t="s">
        <v>513</v>
      </c>
      <c r="I87" s="44" t="s">
        <v>1101</v>
      </c>
      <c r="N87" s="44" t="s">
        <v>1468</v>
      </c>
      <c r="O87" s="44" t="s">
        <v>1506</v>
      </c>
    </row>
    <row r="88" spans="1:15" ht="29">
      <c r="A88" s="44" t="s">
        <v>1402</v>
      </c>
      <c r="B88" s="44" t="s">
        <v>15</v>
      </c>
      <c r="C88" s="102" t="s">
        <v>728</v>
      </c>
      <c r="H88" s="44" t="s">
        <v>1107</v>
      </c>
      <c r="I88" s="44" t="s">
        <v>1101</v>
      </c>
      <c r="N88" s="44" t="s">
        <v>1472</v>
      </c>
      <c r="O88" s="44" t="s">
        <v>1506</v>
      </c>
    </row>
    <row r="89" spans="1:14" ht="29">
      <c r="A89" s="44" t="s">
        <v>1403</v>
      </c>
      <c r="B89" s="68" t="s">
        <v>855</v>
      </c>
      <c r="H89" s="68" t="s">
        <v>1109</v>
      </c>
      <c r="N89" s="44" t="s">
        <v>1577</v>
      </c>
    </row>
    <row r="90" spans="1:15" ht="29">
      <c r="A90" s="44" t="s">
        <v>1404</v>
      </c>
      <c r="B90" s="44" t="s">
        <v>748</v>
      </c>
      <c r="C90" s="44" t="s">
        <v>519</v>
      </c>
      <c r="H90" s="44" t="s">
        <v>1111</v>
      </c>
      <c r="I90" s="44" t="s">
        <v>1110</v>
      </c>
      <c r="N90" s="44" t="s">
        <v>1507</v>
      </c>
      <c r="O90" s="44" t="s">
        <v>1475</v>
      </c>
    </row>
    <row r="91" spans="1:15" ht="29">
      <c r="A91" s="44" t="s">
        <v>1405</v>
      </c>
      <c r="B91" s="44" t="s">
        <v>747</v>
      </c>
      <c r="C91" s="44" t="s">
        <v>519</v>
      </c>
      <c r="H91" s="44" t="s">
        <v>1112</v>
      </c>
      <c r="I91" s="44" t="s">
        <v>1110</v>
      </c>
      <c r="N91" s="44" t="s">
        <v>1508</v>
      </c>
      <c r="O91" s="44" t="s">
        <v>1475</v>
      </c>
    </row>
    <row r="92" spans="1:15" ht="14.5">
      <c r="A92" s="44" t="s">
        <v>1406</v>
      </c>
      <c r="B92" s="44" t="s">
        <v>1115</v>
      </c>
      <c r="C92" s="44" t="s">
        <v>19</v>
      </c>
      <c r="H92" s="44" t="s">
        <v>1114</v>
      </c>
      <c r="I92" s="44" t="s">
        <v>614</v>
      </c>
      <c r="N92" s="44" t="s">
        <v>1490</v>
      </c>
      <c r="O92" s="44" t="s">
        <v>1491</v>
      </c>
    </row>
    <row r="93" spans="1:15" ht="29">
      <c r="A93" s="44" t="s">
        <v>1407</v>
      </c>
      <c r="B93" s="44" t="s">
        <v>1116</v>
      </c>
      <c r="C93" s="44" t="s">
        <v>733</v>
      </c>
      <c r="H93" s="44" t="s">
        <v>1118</v>
      </c>
      <c r="I93" s="44" t="s">
        <v>1113</v>
      </c>
      <c r="N93" s="44" t="s">
        <v>1492</v>
      </c>
      <c r="O93" s="44" t="s">
        <v>1509</v>
      </c>
    </row>
    <row r="94" spans="1:15" ht="29">
      <c r="A94" s="44" t="s">
        <v>1408</v>
      </c>
      <c r="B94" s="44" t="s">
        <v>1117</v>
      </c>
      <c r="C94" s="44" t="s">
        <v>733</v>
      </c>
      <c r="H94" s="44" t="s">
        <v>1119</v>
      </c>
      <c r="I94" s="44" t="s">
        <v>1113</v>
      </c>
      <c r="N94" s="44" t="s">
        <v>1493</v>
      </c>
      <c r="O94" s="44" t="s">
        <v>1510</v>
      </c>
    </row>
    <row r="95" spans="1:15" ht="14.5">
      <c r="A95" s="44" t="s">
        <v>1409</v>
      </c>
      <c r="B95" s="44" t="s">
        <v>856</v>
      </c>
      <c r="C95" s="218" t="s">
        <v>719</v>
      </c>
      <c r="H95" s="44" t="s">
        <v>856</v>
      </c>
      <c r="I95" s="44" t="s">
        <v>791</v>
      </c>
      <c r="N95" s="44" t="s">
        <v>856</v>
      </c>
      <c r="O95" s="44" t="s">
        <v>1454</v>
      </c>
    </row>
    <row r="96" spans="1:15" ht="43.5">
      <c r="A96" s="44" t="s">
        <v>1410</v>
      </c>
      <c r="B96" s="343" t="s">
        <v>1121</v>
      </c>
      <c r="C96" s="44" t="s">
        <v>1648</v>
      </c>
      <c r="H96" s="44" t="s">
        <v>1122</v>
      </c>
      <c r="I96" s="44" t="s">
        <v>1649</v>
      </c>
      <c r="N96" s="44" t="s">
        <v>1653</v>
      </c>
      <c r="O96" s="44" t="s">
        <v>1652</v>
      </c>
    </row>
    <row r="97" spans="1:15" ht="14.5">
      <c r="A97" s="44" t="s">
        <v>1411</v>
      </c>
      <c r="B97" s="44" t="s">
        <v>20</v>
      </c>
      <c r="C97" s="44" t="s">
        <v>1648</v>
      </c>
      <c r="H97" s="44" t="s">
        <v>522</v>
      </c>
      <c r="I97" s="44" t="s">
        <v>1649</v>
      </c>
      <c r="N97" s="44" t="s">
        <v>1650</v>
      </c>
      <c r="O97" s="44" t="s">
        <v>1652</v>
      </c>
    </row>
    <row r="98" spans="1:15" ht="14.5">
      <c r="A98" s="44" t="s">
        <v>1412</v>
      </c>
      <c r="B98" s="44" t="s">
        <v>21</v>
      </c>
      <c r="C98" s="44" t="s">
        <v>1648</v>
      </c>
      <c r="H98" s="44" t="s">
        <v>523</v>
      </c>
      <c r="I98" s="44" t="s">
        <v>1649</v>
      </c>
      <c r="N98" s="44" t="s">
        <v>1651</v>
      </c>
      <c r="O98" s="44" t="s">
        <v>1652</v>
      </c>
    </row>
    <row r="99" spans="1:15" ht="14.5">
      <c r="A99" s="44" t="s">
        <v>1413</v>
      </c>
      <c r="B99" s="44" t="s">
        <v>2069</v>
      </c>
      <c r="C99" s="218" t="s">
        <v>719</v>
      </c>
      <c r="H99" s="44" t="s">
        <v>2069</v>
      </c>
      <c r="I99" s="44" t="s">
        <v>791</v>
      </c>
      <c r="N99" s="44" t="s">
        <v>2069</v>
      </c>
      <c r="O99" s="44" t="s">
        <v>1454</v>
      </c>
    </row>
    <row r="100" spans="1:15" ht="29">
      <c r="A100" s="44" t="s">
        <v>1414</v>
      </c>
      <c r="B100" s="44" t="s">
        <v>2655</v>
      </c>
      <c r="C100" s="44" t="s">
        <v>237</v>
      </c>
      <c r="H100" s="44" t="s">
        <v>1123</v>
      </c>
      <c r="I100" s="44" t="s">
        <v>530</v>
      </c>
      <c r="N100" s="44" t="s">
        <v>1666</v>
      </c>
      <c r="O100" s="44" t="s">
        <v>1667</v>
      </c>
    </row>
    <row r="101" spans="1:15" ht="14.5">
      <c r="A101" s="44" t="s">
        <v>1415</v>
      </c>
      <c r="B101" s="44" t="s">
        <v>520</v>
      </c>
      <c r="C101" s="44" t="s">
        <v>237</v>
      </c>
      <c r="H101" s="44" t="s">
        <v>524</v>
      </c>
      <c r="I101" s="44" t="s">
        <v>530</v>
      </c>
      <c r="N101" s="44" t="s">
        <v>1668</v>
      </c>
      <c r="O101" s="44" t="s">
        <v>1667</v>
      </c>
    </row>
    <row r="102" spans="1:15" ht="14.5">
      <c r="A102" s="44" t="s">
        <v>1416</v>
      </c>
      <c r="B102" s="44" t="s">
        <v>521</v>
      </c>
      <c r="C102" s="44" t="s">
        <v>237</v>
      </c>
      <c r="H102" s="44" t="s">
        <v>525</v>
      </c>
      <c r="I102" s="44" t="s">
        <v>530</v>
      </c>
      <c r="N102" s="44" t="s">
        <v>1669</v>
      </c>
      <c r="O102" s="44" t="s">
        <v>1667</v>
      </c>
    </row>
    <row r="103" spans="1:15" ht="14.5">
      <c r="A103" s="44" t="s">
        <v>1417</v>
      </c>
      <c r="B103" s="44" t="s">
        <v>22</v>
      </c>
      <c r="C103" s="44" t="s">
        <v>237</v>
      </c>
      <c r="H103" s="44" t="s">
        <v>526</v>
      </c>
      <c r="I103" s="44" t="s">
        <v>530</v>
      </c>
      <c r="N103" s="44" t="s">
        <v>1670</v>
      </c>
      <c r="O103" s="44" t="s">
        <v>1667</v>
      </c>
    </row>
    <row r="104" spans="1:15" ht="14.5">
      <c r="A104" s="44" t="s">
        <v>1418</v>
      </c>
      <c r="B104" s="44" t="s">
        <v>23</v>
      </c>
      <c r="C104" s="44" t="s">
        <v>237</v>
      </c>
      <c r="H104" s="44" t="s">
        <v>527</v>
      </c>
      <c r="I104" s="44" t="s">
        <v>530</v>
      </c>
      <c r="N104" s="44" t="s">
        <v>1671</v>
      </c>
      <c r="O104" s="44" t="s">
        <v>1667</v>
      </c>
    </row>
    <row r="105" spans="1:15" ht="14.5">
      <c r="A105" s="44" t="s">
        <v>1419</v>
      </c>
      <c r="B105" s="44" t="s">
        <v>24</v>
      </c>
      <c r="C105" s="44" t="s">
        <v>237</v>
      </c>
      <c r="H105" s="44" t="s">
        <v>528</v>
      </c>
      <c r="I105" s="44" t="s">
        <v>530</v>
      </c>
      <c r="N105" s="44" t="s">
        <v>1672</v>
      </c>
      <c r="O105" s="44" t="s">
        <v>1667</v>
      </c>
    </row>
    <row r="106" spans="1:15" ht="14.5">
      <c r="A106" s="44" t="s">
        <v>1420</v>
      </c>
      <c r="B106" s="44" t="s">
        <v>25</v>
      </c>
      <c r="C106" s="44" t="s">
        <v>237</v>
      </c>
      <c r="H106" s="44" t="s">
        <v>529</v>
      </c>
      <c r="I106" s="44" t="s">
        <v>530</v>
      </c>
      <c r="N106" s="44" t="s">
        <v>1673</v>
      </c>
      <c r="O106" s="44" t="s">
        <v>1667</v>
      </c>
    </row>
    <row r="108" spans="1:14" ht="14.5">
      <c r="A108" s="268" t="s">
        <v>1511</v>
      </c>
      <c r="B108" s="44" t="s">
        <v>296</v>
      </c>
      <c r="H108" s="44" t="s">
        <v>451</v>
      </c>
      <c r="N108" s="44" t="s">
        <v>677</v>
      </c>
    </row>
    <row r="109" spans="1:14" ht="159.5">
      <c r="A109" s="268" t="s">
        <v>1512</v>
      </c>
      <c r="B109" s="343" t="s">
        <v>295</v>
      </c>
      <c r="H109" s="343" t="s">
        <v>531</v>
      </c>
      <c r="N109" s="44" t="s">
        <v>2129</v>
      </c>
    </row>
    <row r="110" spans="1:15" ht="14.5">
      <c r="A110" s="268" t="s">
        <v>1513</v>
      </c>
      <c r="B110" s="44" t="s">
        <v>1014</v>
      </c>
      <c r="C110" s="218" t="s">
        <v>719</v>
      </c>
      <c r="H110" s="44" t="s">
        <v>1014</v>
      </c>
      <c r="I110" s="44" t="s">
        <v>791</v>
      </c>
      <c r="N110" s="44" t="s">
        <v>1014</v>
      </c>
      <c r="O110" s="44" t="s">
        <v>1454</v>
      </c>
    </row>
    <row r="111" spans="1:15" ht="14.5">
      <c r="A111" s="268" t="s">
        <v>1514</v>
      </c>
      <c r="B111" s="44" t="s">
        <v>1015</v>
      </c>
      <c r="C111" s="44" t="s">
        <v>1125</v>
      </c>
      <c r="E111" s="255"/>
      <c r="H111" s="44" t="s">
        <v>1124</v>
      </c>
      <c r="I111" s="44" t="s">
        <v>1131</v>
      </c>
      <c r="N111" s="44" t="s">
        <v>1674</v>
      </c>
      <c r="O111" s="44" t="s">
        <v>1125</v>
      </c>
    </row>
    <row r="112" spans="1:14" ht="14.5">
      <c r="A112" s="268" t="s">
        <v>1515</v>
      </c>
      <c r="B112" s="44" t="s">
        <v>26</v>
      </c>
      <c r="E112" s="255"/>
      <c r="H112" s="44" t="s">
        <v>532</v>
      </c>
      <c r="N112" s="44" t="s">
        <v>1677</v>
      </c>
    </row>
    <row r="113" spans="1:15" ht="14.5">
      <c r="A113" s="268" t="s">
        <v>1516</v>
      </c>
      <c r="B113" s="44" t="s">
        <v>27</v>
      </c>
      <c r="C113" s="44" t="s">
        <v>1125</v>
      </c>
      <c r="E113" s="255"/>
      <c r="H113" s="44" t="s">
        <v>533</v>
      </c>
      <c r="I113" s="44" t="s">
        <v>1131</v>
      </c>
      <c r="N113" s="44" t="s">
        <v>1698</v>
      </c>
      <c r="O113" s="44" t="s">
        <v>1125</v>
      </c>
    </row>
    <row r="114" spans="1:15" ht="14.5">
      <c r="A114" s="268" t="s">
        <v>1517</v>
      </c>
      <c r="B114" s="44" t="s">
        <v>28</v>
      </c>
      <c r="C114" s="44" t="s">
        <v>1125</v>
      </c>
      <c r="H114" s="44" t="s">
        <v>534</v>
      </c>
      <c r="I114" s="44" t="s">
        <v>1131</v>
      </c>
      <c r="N114" s="44" t="s">
        <v>1699</v>
      </c>
      <c r="O114" s="44" t="s">
        <v>1125</v>
      </c>
    </row>
    <row r="115" spans="1:15" ht="14.5">
      <c r="A115" s="268" t="s">
        <v>1518</v>
      </c>
      <c r="B115" s="44" t="s">
        <v>29</v>
      </c>
      <c r="C115" s="44" t="s">
        <v>1125</v>
      </c>
      <c r="H115" s="44" t="s">
        <v>535</v>
      </c>
      <c r="I115" s="44" t="s">
        <v>1131</v>
      </c>
      <c r="N115" s="44" t="s">
        <v>1700</v>
      </c>
      <c r="O115" s="44" t="s">
        <v>1125</v>
      </c>
    </row>
    <row r="116" spans="1:15" ht="14.5">
      <c r="A116" s="268" t="s">
        <v>1519</v>
      </c>
      <c r="B116" s="44" t="s">
        <v>30</v>
      </c>
      <c r="C116" s="44" t="s">
        <v>1125</v>
      </c>
      <c r="H116" s="44" t="s">
        <v>536</v>
      </c>
      <c r="I116" s="44" t="s">
        <v>1131</v>
      </c>
      <c r="N116" s="44" t="s">
        <v>1848</v>
      </c>
      <c r="O116" s="44" t="s">
        <v>1125</v>
      </c>
    </row>
    <row r="117" spans="1:15" ht="14.5">
      <c r="A117" s="268" t="s">
        <v>1520</v>
      </c>
      <c r="B117" s="44" t="s">
        <v>31</v>
      </c>
      <c r="C117" s="44" t="s">
        <v>1125</v>
      </c>
      <c r="H117" s="44" t="s">
        <v>537</v>
      </c>
      <c r="I117" s="44" t="s">
        <v>1131</v>
      </c>
      <c r="N117" s="44" t="s">
        <v>1849</v>
      </c>
      <c r="O117" s="44" t="s">
        <v>1125</v>
      </c>
    </row>
    <row r="118" spans="1:15" ht="14.5">
      <c r="A118" s="268" t="s">
        <v>1521</v>
      </c>
      <c r="B118" s="44" t="s">
        <v>32</v>
      </c>
      <c r="C118" s="44" t="s">
        <v>1125</v>
      </c>
      <c r="H118" s="44" t="s">
        <v>538</v>
      </c>
      <c r="I118" s="44" t="s">
        <v>1131</v>
      </c>
      <c r="N118" s="44" t="s">
        <v>1850</v>
      </c>
      <c r="O118" s="44" t="s">
        <v>1125</v>
      </c>
    </row>
    <row r="119" spans="1:14" ht="14.5">
      <c r="A119" s="268" t="s">
        <v>1522</v>
      </c>
      <c r="B119" s="44" t="s">
        <v>33</v>
      </c>
      <c r="H119" s="44" t="s">
        <v>539</v>
      </c>
      <c r="N119" s="44" t="s">
        <v>1851</v>
      </c>
    </row>
    <row r="120" spans="1:15" ht="16.5">
      <c r="A120" s="268" t="s">
        <v>1523</v>
      </c>
      <c r="B120" s="44" t="s">
        <v>1127</v>
      </c>
      <c r="C120" s="44" t="s">
        <v>1125</v>
      </c>
      <c r="H120" s="44" t="s">
        <v>1126</v>
      </c>
      <c r="I120" s="44" t="s">
        <v>1131</v>
      </c>
      <c r="N120" s="44" t="s">
        <v>1852</v>
      </c>
      <c r="O120" s="44" t="s">
        <v>1125</v>
      </c>
    </row>
    <row r="121" spans="1:15" ht="14.5">
      <c r="A121" s="268" t="s">
        <v>1524</v>
      </c>
      <c r="B121" s="44" t="s">
        <v>34</v>
      </c>
      <c r="C121" s="44" t="s">
        <v>1125</v>
      </c>
      <c r="H121" s="44" t="s">
        <v>540</v>
      </c>
      <c r="I121" s="44" t="s">
        <v>1131</v>
      </c>
      <c r="N121" s="44" t="s">
        <v>1853</v>
      </c>
      <c r="O121" s="44" t="s">
        <v>1125</v>
      </c>
    </row>
    <row r="122" spans="1:15" ht="14.5">
      <c r="A122" s="268" t="s">
        <v>1525</v>
      </c>
      <c r="B122" s="44" t="s">
        <v>35</v>
      </c>
      <c r="C122" s="44" t="s">
        <v>1125</v>
      </c>
      <c r="H122" s="44" t="s">
        <v>541</v>
      </c>
      <c r="I122" s="44" t="s">
        <v>1131</v>
      </c>
      <c r="N122" s="44" t="s">
        <v>1854</v>
      </c>
      <c r="O122" s="44" t="s">
        <v>1125</v>
      </c>
    </row>
    <row r="123" spans="1:14" ht="14.5">
      <c r="A123" s="268" t="s">
        <v>1526</v>
      </c>
      <c r="B123" s="44" t="s">
        <v>37</v>
      </c>
      <c r="H123" s="44" t="s">
        <v>542</v>
      </c>
      <c r="N123" s="44" t="s">
        <v>1855</v>
      </c>
    </row>
    <row r="124" spans="1:15" ht="14.5">
      <c r="A124" s="268" t="s">
        <v>1527</v>
      </c>
      <c r="B124" s="44" t="s">
        <v>38</v>
      </c>
      <c r="C124" s="44" t="s">
        <v>1125</v>
      </c>
      <c r="H124" s="44" t="s">
        <v>543</v>
      </c>
      <c r="I124" s="44" t="s">
        <v>1131</v>
      </c>
      <c r="N124" s="44" t="s">
        <v>1856</v>
      </c>
      <c r="O124" s="44" t="s">
        <v>1125</v>
      </c>
    </row>
    <row r="125" spans="1:15" ht="14.5">
      <c r="A125" s="268" t="s">
        <v>1528</v>
      </c>
      <c r="B125" s="44" t="s">
        <v>39</v>
      </c>
      <c r="C125" s="44" t="s">
        <v>1125</v>
      </c>
      <c r="H125" s="44" t="s">
        <v>544</v>
      </c>
      <c r="I125" s="44" t="s">
        <v>1131</v>
      </c>
      <c r="N125" s="44" t="s">
        <v>1857</v>
      </c>
      <c r="O125" s="44" t="s">
        <v>1125</v>
      </c>
    </row>
    <row r="126" spans="1:14" ht="31">
      <c r="A126" s="268" t="s">
        <v>1529</v>
      </c>
      <c r="B126" s="69" t="s">
        <v>1128</v>
      </c>
      <c r="H126" s="69" t="s">
        <v>1129</v>
      </c>
      <c r="N126" s="44" t="s">
        <v>1695</v>
      </c>
    </row>
    <row r="127" spans="1:15" ht="14.5">
      <c r="A127" s="268" t="s">
        <v>1530</v>
      </c>
      <c r="C127" s="218" t="s">
        <v>719</v>
      </c>
      <c r="I127" s="44" t="s">
        <v>791</v>
      </c>
      <c r="O127" s="44" t="s">
        <v>1454</v>
      </c>
    </row>
    <row r="128" spans="1:15" ht="14.5">
      <c r="A128" s="268" t="s">
        <v>1531</v>
      </c>
      <c r="B128" s="44" t="s">
        <v>1132</v>
      </c>
      <c r="C128" s="44" t="s">
        <v>1125</v>
      </c>
      <c r="H128" s="44" t="s">
        <v>1135</v>
      </c>
      <c r="I128" s="44" t="s">
        <v>1131</v>
      </c>
      <c r="N128" s="44" t="s">
        <v>1858</v>
      </c>
      <c r="O128" s="44" t="s">
        <v>1125</v>
      </c>
    </row>
    <row r="129" spans="1:14" ht="14.5">
      <c r="A129" s="268" t="s">
        <v>1532</v>
      </c>
      <c r="B129" s="44" t="s">
        <v>26</v>
      </c>
      <c r="H129" s="44" t="s">
        <v>545</v>
      </c>
      <c r="N129" s="44" t="s">
        <v>1677</v>
      </c>
    </row>
    <row r="130" spans="1:15" ht="14.5">
      <c r="A130" s="268" t="s">
        <v>1533</v>
      </c>
      <c r="B130" s="44" t="s">
        <v>27</v>
      </c>
      <c r="C130" s="44" t="s">
        <v>1125</v>
      </c>
      <c r="H130" s="44" t="s">
        <v>546</v>
      </c>
      <c r="I130" s="44" t="s">
        <v>1131</v>
      </c>
      <c r="N130" s="44" t="s">
        <v>1698</v>
      </c>
      <c r="O130" s="44" t="s">
        <v>1125</v>
      </c>
    </row>
    <row r="131" spans="1:15" ht="14.5">
      <c r="A131" s="268" t="s">
        <v>1534</v>
      </c>
      <c r="B131" s="44" t="s">
        <v>28</v>
      </c>
      <c r="C131" s="44" t="s">
        <v>1125</v>
      </c>
      <c r="H131" s="44" t="s">
        <v>547</v>
      </c>
      <c r="I131" s="44" t="s">
        <v>1131</v>
      </c>
      <c r="N131" s="44" t="s">
        <v>1699</v>
      </c>
      <c r="O131" s="44" t="s">
        <v>1125</v>
      </c>
    </row>
    <row r="132" spans="1:15" ht="14.5">
      <c r="A132" s="268" t="s">
        <v>1535</v>
      </c>
      <c r="B132" s="44" t="s">
        <v>29</v>
      </c>
      <c r="C132" s="44" t="s">
        <v>1125</v>
      </c>
      <c r="H132" s="44" t="s">
        <v>548</v>
      </c>
      <c r="I132" s="44" t="s">
        <v>1131</v>
      </c>
      <c r="N132" s="44" t="s">
        <v>1700</v>
      </c>
      <c r="O132" s="44" t="s">
        <v>1125</v>
      </c>
    </row>
    <row r="133" spans="1:15" ht="14.5">
      <c r="A133" s="268" t="s">
        <v>1536</v>
      </c>
      <c r="B133" s="44" t="s">
        <v>31</v>
      </c>
      <c r="C133" s="44" t="s">
        <v>1125</v>
      </c>
      <c r="H133" s="44" t="s">
        <v>549</v>
      </c>
      <c r="I133" s="44" t="s">
        <v>1131</v>
      </c>
      <c r="N133" s="44" t="s">
        <v>1849</v>
      </c>
      <c r="O133" s="44" t="s">
        <v>1125</v>
      </c>
    </row>
    <row r="134" spans="1:15" ht="14.5">
      <c r="A134" s="268" t="s">
        <v>1537</v>
      </c>
      <c r="B134" s="44" t="s">
        <v>32</v>
      </c>
      <c r="C134" s="44" t="s">
        <v>1125</v>
      </c>
      <c r="H134" s="44" t="s">
        <v>550</v>
      </c>
      <c r="I134" s="44" t="s">
        <v>1131</v>
      </c>
      <c r="N134" s="44" t="s">
        <v>1850</v>
      </c>
      <c r="O134" s="44" t="s">
        <v>1125</v>
      </c>
    </row>
    <row r="135" spans="1:14" ht="14.5">
      <c r="A135" s="268" t="s">
        <v>1538</v>
      </c>
      <c r="B135" s="44" t="s">
        <v>37</v>
      </c>
      <c r="H135" s="44" t="s">
        <v>542</v>
      </c>
      <c r="N135" s="44" t="s">
        <v>1855</v>
      </c>
    </row>
    <row r="136" spans="1:15" ht="14.5">
      <c r="A136" s="268" t="s">
        <v>1539</v>
      </c>
      <c r="B136" s="44" t="s">
        <v>38</v>
      </c>
      <c r="C136" s="44" t="s">
        <v>1125</v>
      </c>
      <c r="H136" s="44" t="s">
        <v>543</v>
      </c>
      <c r="I136" s="44" t="s">
        <v>1131</v>
      </c>
      <c r="N136" s="44" t="s">
        <v>1856</v>
      </c>
      <c r="O136" s="44" t="s">
        <v>1125</v>
      </c>
    </row>
    <row r="137" spans="1:15" ht="14.5">
      <c r="A137" s="268" t="s">
        <v>1540</v>
      </c>
      <c r="B137" s="44" t="s">
        <v>39</v>
      </c>
      <c r="C137" s="44" t="s">
        <v>1125</v>
      </c>
      <c r="H137" s="44" t="s">
        <v>544</v>
      </c>
      <c r="I137" s="44" t="s">
        <v>1131</v>
      </c>
      <c r="N137" s="44" t="s">
        <v>1857</v>
      </c>
      <c r="O137" s="44" t="s">
        <v>1125</v>
      </c>
    </row>
    <row r="138" spans="1:14" ht="16.5">
      <c r="A138" s="268" t="s">
        <v>1541</v>
      </c>
      <c r="B138" s="69" t="s">
        <v>1134</v>
      </c>
      <c r="H138" s="69" t="s">
        <v>1133</v>
      </c>
      <c r="N138" s="44" t="s">
        <v>1859</v>
      </c>
    </row>
    <row r="139" spans="1:15" ht="14.5">
      <c r="A139" s="268" t="s">
        <v>1542</v>
      </c>
      <c r="B139" s="44" t="s">
        <v>1038</v>
      </c>
      <c r="C139" s="218" t="s">
        <v>719</v>
      </c>
      <c r="H139" s="44" t="s">
        <v>1038</v>
      </c>
      <c r="I139" s="44" t="s">
        <v>791</v>
      </c>
      <c r="N139" s="44" t="s">
        <v>1038</v>
      </c>
      <c r="O139" s="44" t="s">
        <v>1454</v>
      </c>
    </row>
    <row r="140" spans="1:15" ht="14.5">
      <c r="A140" s="268" t="s">
        <v>1543</v>
      </c>
      <c r="B140" s="44" t="s">
        <v>1136</v>
      </c>
      <c r="C140" s="44" t="s">
        <v>1125</v>
      </c>
      <c r="H140" s="44" t="s">
        <v>1137</v>
      </c>
      <c r="I140" s="44" t="s">
        <v>1131</v>
      </c>
      <c r="N140" s="44" t="s">
        <v>1988</v>
      </c>
      <c r="O140" s="44" t="s">
        <v>1125</v>
      </c>
    </row>
    <row r="141" spans="1:14" ht="14.5">
      <c r="A141" s="268" t="s">
        <v>1544</v>
      </c>
      <c r="B141" s="44" t="s">
        <v>36</v>
      </c>
      <c r="H141" s="44" t="s">
        <v>551</v>
      </c>
      <c r="N141" s="44" t="s">
        <v>1981</v>
      </c>
    </row>
    <row r="142" spans="1:15" ht="14.5">
      <c r="A142" s="268" t="s">
        <v>1545</v>
      </c>
      <c r="B142" s="44" t="s">
        <v>27</v>
      </c>
      <c r="C142" s="44" t="s">
        <v>1125</v>
      </c>
      <c r="H142" s="44" t="s">
        <v>552</v>
      </c>
      <c r="I142" s="44" t="s">
        <v>1131</v>
      </c>
      <c r="N142" s="44" t="s">
        <v>1698</v>
      </c>
      <c r="O142" s="44" t="s">
        <v>1125</v>
      </c>
    </row>
    <row r="143" spans="1:15" ht="14.5">
      <c r="A143" s="268" t="s">
        <v>1546</v>
      </c>
      <c r="B143" s="44" t="s">
        <v>289</v>
      </c>
      <c r="C143" s="44" t="s">
        <v>1125</v>
      </c>
      <c r="H143" s="44" t="s">
        <v>553</v>
      </c>
      <c r="I143" s="44" t="s">
        <v>1131</v>
      </c>
      <c r="N143" s="44" t="s">
        <v>1982</v>
      </c>
      <c r="O143" s="44" t="s">
        <v>1125</v>
      </c>
    </row>
    <row r="144" spans="1:15" ht="29">
      <c r="A144" s="268" t="s">
        <v>1547</v>
      </c>
      <c r="B144" s="44" t="s">
        <v>40</v>
      </c>
      <c r="C144" s="44" t="s">
        <v>1125</v>
      </c>
      <c r="H144" s="44" t="s">
        <v>554</v>
      </c>
      <c r="I144" s="44" t="s">
        <v>1131</v>
      </c>
      <c r="N144" s="44" t="s">
        <v>1983</v>
      </c>
      <c r="O144" s="44" t="s">
        <v>1125</v>
      </c>
    </row>
    <row r="145" spans="1:15" ht="14.5">
      <c r="A145" s="268" t="s">
        <v>1548</v>
      </c>
      <c r="B145" s="44" t="s">
        <v>41</v>
      </c>
      <c r="C145" s="44" t="s">
        <v>1125</v>
      </c>
      <c r="H145" s="44" t="s">
        <v>555</v>
      </c>
      <c r="I145" s="44" t="s">
        <v>1131</v>
      </c>
      <c r="N145" s="44" t="s">
        <v>1984</v>
      </c>
      <c r="O145" s="44" t="s">
        <v>1125</v>
      </c>
    </row>
    <row r="146" spans="1:15" ht="14.5">
      <c r="A146" s="268" t="s">
        <v>1549</v>
      </c>
      <c r="B146" s="44" t="s">
        <v>47</v>
      </c>
      <c r="C146" s="44" t="s">
        <v>1125</v>
      </c>
      <c r="H146" s="44" t="s">
        <v>556</v>
      </c>
      <c r="I146" s="44" t="s">
        <v>1131</v>
      </c>
      <c r="N146" s="44" t="s">
        <v>1985</v>
      </c>
      <c r="O146" s="44" t="s">
        <v>1125</v>
      </c>
    </row>
    <row r="147" spans="1:14" ht="14.5">
      <c r="A147" s="268" t="s">
        <v>1550</v>
      </c>
      <c r="B147" s="44" t="s">
        <v>33</v>
      </c>
      <c r="H147" s="44" t="s">
        <v>557</v>
      </c>
      <c r="N147" s="44" t="s">
        <v>1851</v>
      </c>
    </row>
    <row r="148" spans="1:15" ht="14.5">
      <c r="A148" s="268" t="s">
        <v>1551</v>
      </c>
      <c r="B148" s="44" t="s">
        <v>288</v>
      </c>
      <c r="C148" s="44" t="s">
        <v>1125</v>
      </c>
      <c r="H148" s="44" t="s">
        <v>558</v>
      </c>
      <c r="I148" s="44" t="s">
        <v>1131</v>
      </c>
      <c r="N148" s="44" t="s">
        <v>1980</v>
      </c>
      <c r="O148" s="44" t="s">
        <v>1125</v>
      </c>
    </row>
    <row r="149" spans="1:15" ht="14.5">
      <c r="A149" s="268" t="s">
        <v>1552</v>
      </c>
      <c r="B149" s="44" t="s">
        <v>34</v>
      </c>
      <c r="C149" s="44" t="s">
        <v>1125</v>
      </c>
      <c r="H149" s="44" t="s">
        <v>559</v>
      </c>
      <c r="I149" s="44" t="s">
        <v>1131</v>
      </c>
      <c r="N149" s="44" t="s">
        <v>1853</v>
      </c>
      <c r="O149" s="44" t="s">
        <v>1125</v>
      </c>
    </row>
    <row r="150" spans="1:15" ht="14.5">
      <c r="A150" s="268" t="s">
        <v>1553</v>
      </c>
      <c r="B150" s="44" t="s">
        <v>35</v>
      </c>
      <c r="C150" s="44" t="s">
        <v>1125</v>
      </c>
      <c r="H150" s="44" t="s">
        <v>560</v>
      </c>
      <c r="I150" s="44" t="s">
        <v>1131</v>
      </c>
      <c r="N150" s="44" t="s">
        <v>1854</v>
      </c>
      <c r="O150" s="44" t="s">
        <v>1125</v>
      </c>
    </row>
    <row r="151" spans="1:14" ht="14.5">
      <c r="A151" s="268" t="s">
        <v>1554</v>
      </c>
      <c r="B151" s="44" t="s">
        <v>37</v>
      </c>
      <c r="H151" s="44" t="s">
        <v>542</v>
      </c>
      <c r="N151" s="44" t="s">
        <v>1855</v>
      </c>
    </row>
    <row r="152" spans="1:15" ht="14.5">
      <c r="A152" s="268" t="s">
        <v>1555</v>
      </c>
      <c r="B152" s="44" t="s">
        <v>38</v>
      </c>
      <c r="C152" s="44" t="s">
        <v>1125</v>
      </c>
      <c r="H152" s="44" t="s">
        <v>543</v>
      </c>
      <c r="I152" s="44" t="s">
        <v>1131</v>
      </c>
      <c r="N152" s="44" t="s">
        <v>1856</v>
      </c>
      <c r="O152" s="44" t="s">
        <v>1125</v>
      </c>
    </row>
    <row r="153" spans="1:15" ht="14.5">
      <c r="A153" s="268" t="s">
        <v>1556</v>
      </c>
      <c r="B153" s="44" t="s">
        <v>39</v>
      </c>
      <c r="C153" s="44" t="s">
        <v>1125</v>
      </c>
      <c r="H153" s="44" t="s">
        <v>544</v>
      </c>
      <c r="I153" s="44" t="s">
        <v>1131</v>
      </c>
      <c r="N153" s="44" t="s">
        <v>1857</v>
      </c>
      <c r="O153" s="44" t="s">
        <v>1125</v>
      </c>
    </row>
    <row r="154" spans="1:15" ht="14.5">
      <c r="A154" s="268" t="s">
        <v>1557</v>
      </c>
      <c r="B154" s="44" t="s">
        <v>1039</v>
      </c>
      <c r="C154" s="44" t="s">
        <v>1125</v>
      </c>
      <c r="H154" s="44" t="s">
        <v>1138</v>
      </c>
      <c r="I154" s="44" t="s">
        <v>1131</v>
      </c>
      <c r="N154" s="44" t="s">
        <v>1989</v>
      </c>
      <c r="O154" s="44" t="s">
        <v>1125</v>
      </c>
    </row>
    <row r="155" spans="1:14" ht="14.5">
      <c r="A155" s="268" t="s">
        <v>1558</v>
      </c>
      <c r="B155" s="44" t="s">
        <v>37</v>
      </c>
      <c r="H155" s="44" t="s">
        <v>542</v>
      </c>
      <c r="N155" s="44" t="s">
        <v>1855</v>
      </c>
    </row>
    <row r="156" spans="1:15" ht="14.5">
      <c r="A156" s="268" t="s">
        <v>1559</v>
      </c>
      <c r="B156" s="44" t="s">
        <v>38</v>
      </c>
      <c r="C156" s="44" t="s">
        <v>1125</v>
      </c>
      <c r="H156" s="44" t="s">
        <v>543</v>
      </c>
      <c r="I156" s="44" t="s">
        <v>1131</v>
      </c>
      <c r="N156" s="44" t="s">
        <v>1856</v>
      </c>
      <c r="O156" s="44" t="s">
        <v>1125</v>
      </c>
    </row>
    <row r="157" spans="1:15" ht="14.5">
      <c r="A157" s="268" t="s">
        <v>1560</v>
      </c>
      <c r="B157" s="44" t="s">
        <v>39</v>
      </c>
      <c r="C157" s="44" t="s">
        <v>1125</v>
      </c>
      <c r="H157" s="44" t="s">
        <v>544</v>
      </c>
      <c r="I157" s="44" t="s">
        <v>1131</v>
      </c>
      <c r="N157" s="44" t="s">
        <v>1857</v>
      </c>
      <c r="O157" s="44" t="s">
        <v>1125</v>
      </c>
    </row>
    <row r="158" spans="1:1" ht="14.5">
      <c r="A158" s="268" t="s">
        <v>1561</v>
      </c>
    </row>
    <row r="159" spans="1:15" ht="14.5">
      <c r="A159" s="268" t="s">
        <v>1562</v>
      </c>
      <c r="B159" s="44" t="s">
        <v>1040</v>
      </c>
      <c r="C159" s="218" t="s">
        <v>719</v>
      </c>
      <c r="H159" s="44" t="s">
        <v>1040</v>
      </c>
      <c r="I159" s="44" t="s">
        <v>791</v>
      </c>
      <c r="N159" s="44" t="s">
        <v>1040</v>
      </c>
      <c r="O159" s="44" t="s">
        <v>1454</v>
      </c>
    </row>
    <row r="160" spans="1:15" ht="14.5">
      <c r="A160" s="268" t="s">
        <v>1563</v>
      </c>
      <c r="B160" s="44" t="s">
        <v>42</v>
      </c>
      <c r="C160" s="44" t="s">
        <v>1125</v>
      </c>
      <c r="H160" s="44" t="s">
        <v>561</v>
      </c>
      <c r="I160" s="44" t="s">
        <v>1131</v>
      </c>
      <c r="N160" s="44" t="s">
        <v>1990</v>
      </c>
      <c r="O160" s="44" t="s">
        <v>1125</v>
      </c>
    </row>
    <row r="161" spans="1:15" ht="14.5">
      <c r="A161" s="268" t="s">
        <v>1564</v>
      </c>
      <c r="B161" s="44" t="s">
        <v>43</v>
      </c>
      <c r="C161" s="44" t="s">
        <v>1125</v>
      </c>
      <c r="H161" s="44" t="s">
        <v>562</v>
      </c>
      <c r="I161" s="44" t="s">
        <v>1131</v>
      </c>
      <c r="N161" s="44" t="s">
        <v>1994</v>
      </c>
      <c r="O161" s="44" t="s">
        <v>1125</v>
      </c>
    </row>
    <row r="162" spans="1:15" ht="14.5">
      <c r="A162" s="268" t="s">
        <v>1565</v>
      </c>
      <c r="B162" s="44" t="s">
        <v>44</v>
      </c>
      <c r="C162" s="44" t="s">
        <v>1125</v>
      </c>
      <c r="H162" s="44" t="s">
        <v>563</v>
      </c>
      <c r="I162" s="44" t="s">
        <v>1131</v>
      </c>
      <c r="N162" s="44" t="s">
        <v>1995</v>
      </c>
      <c r="O162" s="44" t="s">
        <v>1125</v>
      </c>
    </row>
    <row r="163" spans="1:15" ht="14.5">
      <c r="A163" s="268" t="s">
        <v>1566</v>
      </c>
      <c r="B163" s="44" t="s">
        <v>45</v>
      </c>
      <c r="C163" s="44" t="s">
        <v>1125</v>
      </c>
      <c r="H163" s="44" t="s">
        <v>564</v>
      </c>
      <c r="I163" s="44" t="s">
        <v>1131</v>
      </c>
      <c r="N163" s="44" t="s">
        <v>1996</v>
      </c>
      <c r="O163" s="44" t="s">
        <v>1125</v>
      </c>
    </row>
    <row r="164" spans="1:15" ht="14.5">
      <c r="A164" s="268" t="s">
        <v>1567</v>
      </c>
      <c r="B164" s="44" t="s">
        <v>35</v>
      </c>
      <c r="C164" s="44" t="s">
        <v>1125</v>
      </c>
      <c r="H164" s="44" t="s">
        <v>541</v>
      </c>
      <c r="I164" s="44" t="s">
        <v>1131</v>
      </c>
      <c r="N164" s="44" t="s">
        <v>1854</v>
      </c>
      <c r="O164" s="44" t="s">
        <v>1125</v>
      </c>
    </row>
    <row r="165" spans="1:15" ht="14.5">
      <c r="A165" s="268" t="s">
        <v>1568</v>
      </c>
      <c r="B165" s="44" t="s">
        <v>25</v>
      </c>
      <c r="C165" s="44" t="s">
        <v>1125</v>
      </c>
      <c r="H165" s="44" t="s">
        <v>529</v>
      </c>
      <c r="I165" s="44" t="s">
        <v>1131</v>
      </c>
      <c r="N165" s="44" t="s">
        <v>1997</v>
      </c>
      <c r="O165" s="44" t="s">
        <v>1125</v>
      </c>
    </row>
    <row r="166" spans="1:14" ht="14.5">
      <c r="A166" s="268" t="s">
        <v>1569</v>
      </c>
      <c r="B166" s="44" t="s">
        <v>1165</v>
      </c>
      <c r="H166" s="44" t="s">
        <v>1166</v>
      </c>
      <c r="N166" s="44" t="s">
        <v>2000</v>
      </c>
    </row>
    <row r="167" spans="1:15" ht="14.5">
      <c r="A167" s="268" t="s">
        <v>1570</v>
      </c>
      <c r="B167" s="44" t="s">
        <v>48</v>
      </c>
      <c r="C167" s="44" t="s">
        <v>1125</v>
      </c>
      <c r="H167" s="44" t="s">
        <v>565</v>
      </c>
      <c r="I167" s="44" t="s">
        <v>1131</v>
      </c>
      <c r="N167" s="44" t="s">
        <v>1998</v>
      </c>
      <c r="O167" s="44" t="s">
        <v>1125</v>
      </c>
    </row>
    <row r="168" spans="1:15" ht="29">
      <c r="A168" s="268" t="s">
        <v>1571</v>
      </c>
      <c r="B168" s="44" t="s">
        <v>49</v>
      </c>
      <c r="C168" s="44" t="s">
        <v>1125</v>
      </c>
      <c r="H168" s="44" t="s">
        <v>566</v>
      </c>
      <c r="I168" s="44" t="s">
        <v>1131</v>
      </c>
      <c r="N168" s="44" t="s">
        <v>1999</v>
      </c>
      <c r="O168" s="44" t="s">
        <v>1125</v>
      </c>
    </row>
    <row r="169" spans="1:14" ht="14.5">
      <c r="A169" s="268" t="s">
        <v>1572</v>
      </c>
      <c r="B169" s="44" t="s">
        <v>50</v>
      </c>
      <c r="H169" s="44" t="s">
        <v>567</v>
      </c>
      <c r="N169" s="44" t="s">
        <v>1991</v>
      </c>
    </row>
    <row r="170" spans="1:15" ht="29">
      <c r="A170" s="268" t="s">
        <v>1573</v>
      </c>
      <c r="B170" s="44" t="s">
        <v>51</v>
      </c>
      <c r="C170" s="44" t="s">
        <v>1125</v>
      </c>
      <c r="H170" s="44" t="s">
        <v>568</v>
      </c>
      <c r="I170" s="44" t="s">
        <v>1131</v>
      </c>
      <c r="N170" s="44" t="s">
        <v>1992</v>
      </c>
      <c r="O170" s="44" t="s">
        <v>1125</v>
      </c>
    </row>
    <row r="171" spans="1:15" ht="14.5">
      <c r="A171" s="268" t="s">
        <v>1574</v>
      </c>
      <c r="B171" s="44" t="s">
        <v>52</v>
      </c>
      <c r="C171" s="44" t="s">
        <v>1125</v>
      </c>
      <c r="H171" s="44" t="s">
        <v>569</v>
      </c>
      <c r="I171" s="44" t="s">
        <v>1131</v>
      </c>
      <c r="N171" s="44" t="s">
        <v>1993</v>
      </c>
      <c r="O171" s="44" t="s">
        <v>1125</v>
      </c>
    </row>
    <row r="173" spans="1:14" ht="14.5">
      <c r="A173" s="262" t="s">
        <v>1017</v>
      </c>
      <c r="B173" s="44" t="s">
        <v>384</v>
      </c>
      <c r="H173" s="44" t="s">
        <v>570</v>
      </c>
      <c r="N173" s="44" t="s">
        <v>2045</v>
      </c>
    </row>
    <row r="174" spans="1:14" ht="145">
      <c r="A174" s="262" t="s">
        <v>1578</v>
      </c>
      <c r="B174" s="343" t="s">
        <v>385</v>
      </c>
      <c r="H174" s="343" t="s">
        <v>571</v>
      </c>
      <c r="N174" s="44" t="s">
        <v>2128</v>
      </c>
    </row>
    <row r="175" spans="1:1" ht="14.5">
      <c r="A175" s="262" t="s">
        <v>1579</v>
      </c>
    </row>
    <row r="176" spans="1:15" ht="14.5">
      <c r="A176" s="262" t="s">
        <v>1580</v>
      </c>
      <c r="B176" s="44" t="s">
        <v>2063</v>
      </c>
      <c r="C176" s="218" t="s">
        <v>719</v>
      </c>
      <c r="H176" s="44" t="s">
        <v>2063</v>
      </c>
      <c r="I176" s="44" t="s">
        <v>791</v>
      </c>
      <c r="N176" s="44" t="s">
        <v>2063</v>
      </c>
      <c r="O176" s="44" t="s">
        <v>1454</v>
      </c>
    </row>
    <row r="177" spans="1:15" ht="29">
      <c r="A177" s="262" t="s">
        <v>1581</v>
      </c>
      <c r="B177" s="44" t="s">
        <v>1041</v>
      </c>
      <c r="C177" s="44" t="s">
        <v>53</v>
      </c>
      <c r="H177" s="44" t="s">
        <v>1167</v>
      </c>
      <c r="I177" s="44" t="s">
        <v>572</v>
      </c>
      <c r="N177" s="44" t="s">
        <v>2062</v>
      </c>
      <c r="O177" s="44" t="s">
        <v>2047</v>
      </c>
    </row>
    <row r="178" spans="1:15" ht="14.5">
      <c r="A178" s="262" t="s">
        <v>1582</v>
      </c>
      <c r="B178" s="44" t="s">
        <v>54</v>
      </c>
      <c r="C178" s="44" t="s">
        <v>53</v>
      </c>
      <c r="H178" s="44" t="s">
        <v>573</v>
      </c>
      <c r="I178" s="44" t="s">
        <v>572</v>
      </c>
      <c r="N178" s="44" t="s">
        <v>2048</v>
      </c>
      <c r="O178" s="44" t="s">
        <v>2047</v>
      </c>
    </row>
    <row r="179" spans="1:15" ht="14.5">
      <c r="A179" s="262" t="s">
        <v>1583</v>
      </c>
      <c r="B179" s="44" t="s">
        <v>55</v>
      </c>
      <c r="C179" s="44" t="s">
        <v>53</v>
      </c>
      <c r="H179" s="44" t="s">
        <v>574</v>
      </c>
      <c r="I179" s="44" t="s">
        <v>572</v>
      </c>
      <c r="N179" s="44" t="s">
        <v>55</v>
      </c>
      <c r="O179" s="44" t="s">
        <v>2047</v>
      </c>
    </row>
    <row r="180" spans="1:15" ht="14.5">
      <c r="A180" s="262" t="s">
        <v>1584</v>
      </c>
      <c r="B180" s="44" t="s">
        <v>56</v>
      </c>
      <c r="C180" s="44" t="s">
        <v>53</v>
      </c>
      <c r="H180" s="44" t="s">
        <v>575</v>
      </c>
      <c r="I180" s="44" t="s">
        <v>572</v>
      </c>
      <c r="N180" s="44" t="s">
        <v>2049</v>
      </c>
      <c r="O180" s="44" t="s">
        <v>2047</v>
      </c>
    </row>
    <row r="181" spans="1:15" ht="14.5">
      <c r="A181" s="262" t="s">
        <v>1585</v>
      </c>
      <c r="B181" s="44" t="s">
        <v>57</v>
      </c>
      <c r="C181" s="44" t="s">
        <v>53</v>
      </c>
      <c r="H181" s="44" t="s">
        <v>576</v>
      </c>
      <c r="I181" s="44" t="s">
        <v>572</v>
      </c>
      <c r="N181" s="44" t="s">
        <v>2050</v>
      </c>
      <c r="O181" s="44" t="s">
        <v>2047</v>
      </c>
    </row>
    <row r="182" spans="1:15" ht="14.5">
      <c r="A182" s="262" t="s">
        <v>1586</v>
      </c>
      <c r="B182" s="44" t="s">
        <v>58</v>
      </c>
      <c r="C182" s="44" t="s">
        <v>53</v>
      </c>
      <c r="H182" s="44" t="s">
        <v>577</v>
      </c>
      <c r="I182" s="44" t="s">
        <v>572</v>
      </c>
      <c r="N182" s="44" t="s">
        <v>2051</v>
      </c>
      <c r="O182" s="44" t="s">
        <v>2047</v>
      </c>
    </row>
    <row r="183" spans="1:15" ht="14.5">
      <c r="A183" s="262" t="s">
        <v>1587</v>
      </c>
      <c r="B183" s="44" t="s">
        <v>59</v>
      </c>
      <c r="C183" s="44" t="s">
        <v>53</v>
      </c>
      <c r="H183" s="44" t="s">
        <v>578</v>
      </c>
      <c r="I183" s="44" t="s">
        <v>572</v>
      </c>
      <c r="N183" s="44" t="s">
        <v>2052</v>
      </c>
      <c r="O183" s="44" t="s">
        <v>2047</v>
      </c>
    </row>
    <row r="184" spans="1:15" ht="14.5">
      <c r="A184" s="262" t="s">
        <v>1588</v>
      </c>
      <c r="B184" s="44" t="s">
        <v>60</v>
      </c>
      <c r="C184" s="44" t="s">
        <v>53</v>
      </c>
      <c r="H184" s="44" t="s">
        <v>579</v>
      </c>
      <c r="I184" s="44" t="s">
        <v>572</v>
      </c>
      <c r="N184" s="44" t="s">
        <v>2053</v>
      </c>
      <c r="O184" s="44" t="s">
        <v>2047</v>
      </c>
    </row>
    <row r="185" spans="1:15" ht="14.5">
      <c r="A185" s="262" t="s">
        <v>1589</v>
      </c>
      <c r="B185" s="44" t="s">
        <v>61</v>
      </c>
      <c r="C185" s="44" t="s">
        <v>53</v>
      </c>
      <c r="H185" s="44" t="s">
        <v>580</v>
      </c>
      <c r="I185" s="44" t="s">
        <v>572</v>
      </c>
      <c r="N185" s="44" t="s">
        <v>2054</v>
      </c>
      <c r="O185" s="44" t="s">
        <v>2047</v>
      </c>
    </row>
    <row r="186" spans="1:15" ht="14.5">
      <c r="A186" s="262" t="s">
        <v>1590</v>
      </c>
      <c r="B186" s="44" t="s">
        <v>62</v>
      </c>
      <c r="C186" s="44" t="s">
        <v>53</v>
      </c>
      <c r="H186" s="44" t="s">
        <v>581</v>
      </c>
      <c r="I186" s="44" t="s">
        <v>572</v>
      </c>
      <c r="N186" s="44" t="s">
        <v>2055</v>
      </c>
      <c r="O186" s="44" t="s">
        <v>2047</v>
      </c>
    </row>
    <row r="187" spans="1:15" ht="14.5">
      <c r="A187" s="262" t="s">
        <v>1591</v>
      </c>
      <c r="B187" s="44" t="s">
        <v>64</v>
      </c>
      <c r="C187" s="44" t="s">
        <v>53</v>
      </c>
      <c r="H187" s="44" t="s">
        <v>582</v>
      </c>
      <c r="I187" s="44" t="s">
        <v>572</v>
      </c>
      <c r="N187" s="44" t="s">
        <v>2056</v>
      </c>
      <c r="O187" s="44" t="s">
        <v>2047</v>
      </c>
    </row>
    <row r="188" spans="1:15" ht="14.5">
      <c r="A188" s="262" t="s">
        <v>1592</v>
      </c>
      <c r="B188" s="44" t="s">
        <v>65</v>
      </c>
      <c r="C188" s="44" t="s">
        <v>53</v>
      </c>
      <c r="H188" s="44" t="s">
        <v>583</v>
      </c>
      <c r="I188" s="44" t="s">
        <v>572</v>
      </c>
      <c r="N188" s="44" t="s">
        <v>2057</v>
      </c>
      <c r="O188" s="44" t="s">
        <v>2047</v>
      </c>
    </row>
    <row r="189" spans="1:15" ht="14.5">
      <c r="A189" s="262" t="s">
        <v>1593</v>
      </c>
      <c r="B189" s="44" t="s">
        <v>66</v>
      </c>
      <c r="C189" s="44" t="s">
        <v>53</v>
      </c>
      <c r="H189" s="44" t="s">
        <v>584</v>
      </c>
      <c r="I189" s="44" t="s">
        <v>572</v>
      </c>
      <c r="N189" s="44" t="s">
        <v>2058</v>
      </c>
      <c r="O189" s="44" t="s">
        <v>2047</v>
      </c>
    </row>
    <row r="190" spans="1:15" ht="14.5">
      <c r="A190" s="262" t="s">
        <v>1594</v>
      </c>
      <c r="B190" s="44" t="s">
        <v>67</v>
      </c>
      <c r="C190" s="44" t="s">
        <v>53</v>
      </c>
      <c r="H190" s="44" t="s">
        <v>585</v>
      </c>
      <c r="I190" s="44" t="s">
        <v>572</v>
      </c>
      <c r="N190" s="44" t="s">
        <v>2059</v>
      </c>
      <c r="O190" s="44" t="s">
        <v>2047</v>
      </c>
    </row>
    <row r="191" spans="1:15" ht="14.5">
      <c r="A191" s="262" t="s">
        <v>1595</v>
      </c>
      <c r="B191" s="44" t="s">
        <v>68</v>
      </c>
      <c r="C191" s="44" t="s">
        <v>53</v>
      </c>
      <c r="H191" s="44" t="s">
        <v>586</v>
      </c>
      <c r="I191" s="44" t="s">
        <v>572</v>
      </c>
      <c r="N191" s="44" t="s">
        <v>2060</v>
      </c>
      <c r="O191" s="44" t="s">
        <v>2047</v>
      </c>
    </row>
    <row r="192" spans="1:15" ht="14.5">
      <c r="A192" s="262" t="s">
        <v>1596</v>
      </c>
      <c r="B192" s="44" t="s">
        <v>1042</v>
      </c>
      <c r="C192" s="44" t="s">
        <v>53</v>
      </c>
      <c r="H192" s="44" t="s">
        <v>1178</v>
      </c>
      <c r="I192" s="44" t="s">
        <v>572</v>
      </c>
      <c r="N192" s="44" t="s">
        <v>2071</v>
      </c>
      <c r="O192" s="44" t="s">
        <v>2047</v>
      </c>
    </row>
    <row r="193" spans="1:15" ht="14.5">
      <c r="A193" s="262" t="s">
        <v>1597</v>
      </c>
      <c r="B193" s="44" t="s">
        <v>69</v>
      </c>
      <c r="C193" s="44" t="s">
        <v>53</v>
      </c>
      <c r="H193" s="44" t="s">
        <v>587</v>
      </c>
      <c r="I193" s="44" t="s">
        <v>572</v>
      </c>
      <c r="N193" s="44" t="s">
        <v>2061</v>
      </c>
      <c r="O193" s="44" t="s">
        <v>2047</v>
      </c>
    </row>
    <row r="194" spans="1:15" ht="14.5">
      <c r="A194" s="262" t="s">
        <v>1598</v>
      </c>
      <c r="B194" s="44" t="s">
        <v>1043</v>
      </c>
      <c r="C194" s="44" t="s">
        <v>53</v>
      </c>
      <c r="H194" s="44" t="s">
        <v>1177</v>
      </c>
      <c r="I194" s="44" t="s">
        <v>572</v>
      </c>
      <c r="N194" s="44" t="s">
        <v>2085</v>
      </c>
      <c r="O194" s="44" t="s">
        <v>2047</v>
      </c>
    </row>
    <row r="195" spans="1:15" ht="14.5">
      <c r="A195" s="262" t="s">
        <v>1599</v>
      </c>
      <c r="B195" s="44" t="s">
        <v>70</v>
      </c>
      <c r="C195" s="44" t="s">
        <v>53</v>
      </c>
      <c r="H195" s="44" t="s">
        <v>588</v>
      </c>
      <c r="I195" s="44" t="s">
        <v>572</v>
      </c>
      <c r="N195" s="44" t="s">
        <v>2073</v>
      </c>
      <c r="O195" s="44" t="s">
        <v>2047</v>
      </c>
    </row>
    <row r="196" spans="1:15" ht="14.5">
      <c r="A196" s="262" t="s">
        <v>1600</v>
      </c>
      <c r="B196" s="44" t="s">
        <v>294</v>
      </c>
      <c r="C196" s="44" t="s">
        <v>53</v>
      </c>
      <c r="H196" s="44" t="s">
        <v>517</v>
      </c>
      <c r="I196" s="44" t="s">
        <v>572</v>
      </c>
      <c r="N196" s="44" t="s">
        <v>2074</v>
      </c>
      <c r="O196" s="44" t="s">
        <v>2047</v>
      </c>
    </row>
    <row r="197" spans="1:15" ht="14.5">
      <c r="A197" s="262" t="s">
        <v>1601</v>
      </c>
      <c r="B197" s="44" t="s">
        <v>71</v>
      </c>
      <c r="C197" s="44" t="s">
        <v>53</v>
      </c>
      <c r="H197" s="44" t="s">
        <v>589</v>
      </c>
      <c r="I197" s="44" t="s">
        <v>572</v>
      </c>
      <c r="N197" s="44" t="s">
        <v>2075</v>
      </c>
      <c r="O197" s="44" t="s">
        <v>2047</v>
      </c>
    </row>
    <row r="198" spans="1:15" ht="14.5">
      <c r="A198" s="262" t="s">
        <v>1602</v>
      </c>
      <c r="B198" s="44" t="s">
        <v>72</v>
      </c>
      <c r="C198" s="44" t="s">
        <v>53</v>
      </c>
      <c r="H198" s="44" t="s">
        <v>590</v>
      </c>
      <c r="I198" s="44" t="s">
        <v>572</v>
      </c>
      <c r="N198" s="44" t="s">
        <v>2076</v>
      </c>
      <c r="O198" s="44" t="s">
        <v>2047</v>
      </c>
    </row>
    <row r="199" spans="1:15" ht="14.5">
      <c r="A199" s="262" t="s">
        <v>1603</v>
      </c>
      <c r="B199" s="44" t="s">
        <v>73</v>
      </c>
      <c r="C199" s="44" t="s">
        <v>53</v>
      </c>
      <c r="H199" s="44" t="s">
        <v>591</v>
      </c>
      <c r="I199" s="44" t="s">
        <v>572</v>
      </c>
      <c r="N199" s="44" t="s">
        <v>2077</v>
      </c>
      <c r="O199" s="44" t="s">
        <v>2047</v>
      </c>
    </row>
    <row r="200" spans="1:15" ht="14.5">
      <c r="A200" s="262" t="s">
        <v>1604</v>
      </c>
      <c r="B200" s="44" t="s">
        <v>294</v>
      </c>
      <c r="C200" s="44" t="s">
        <v>53</v>
      </c>
      <c r="H200" s="44" t="s">
        <v>592</v>
      </c>
      <c r="I200" s="44" t="s">
        <v>572</v>
      </c>
      <c r="N200" s="44" t="s">
        <v>2074</v>
      </c>
      <c r="O200" s="44" t="s">
        <v>2047</v>
      </c>
    </row>
    <row r="201" spans="1:15" ht="14.5">
      <c r="A201" s="262" t="s">
        <v>1605</v>
      </c>
      <c r="B201" s="44" t="s">
        <v>71</v>
      </c>
      <c r="C201" s="44" t="s">
        <v>53</v>
      </c>
      <c r="H201" s="44" t="s">
        <v>593</v>
      </c>
      <c r="I201" s="44" t="s">
        <v>572</v>
      </c>
      <c r="N201" s="44" t="s">
        <v>2075</v>
      </c>
      <c r="O201" s="44" t="s">
        <v>2047</v>
      </c>
    </row>
    <row r="202" spans="1:15" ht="14.5">
      <c r="A202" s="262" t="s">
        <v>1606</v>
      </c>
      <c r="B202" s="44" t="s">
        <v>72</v>
      </c>
      <c r="C202" s="44" t="s">
        <v>53</v>
      </c>
      <c r="H202" s="44" t="s">
        <v>594</v>
      </c>
      <c r="I202" s="44" t="s">
        <v>572</v>
      </c>
      <c r="N202" s="44" t="s">
        <v>2078</v>
      </c>
      <c r="O202" s="44" t="s">
        <v>2047</v>
      </c>
    </row>
    <row r="203" spans="1:15" ht="14.5">
      <c r="A203" s="262" t="s">
        <v>1607</v>
      </c>
      <c r="B203" s="44" t="s">
        <v>74</v>
      </c>
      <c r="C203" s="44" t="s">
        <v>53</v>
      </c>
      <c r="H203" s="44" t="s">
        <v>595</v>
      </c>
      <c r="I203" s="44" t="s">
        <v>572</v>
      </c>
      <c r="N203" s="44" t="s">
        <v>2079</v>
      </c>
      <c r="O203" s="44" t="s">
        <v>2047</v>
      </c>
    </row>
    <row r="204" spans="1:15" ht="14.5">
      <c r="A204" s="262" t="s">
        <v>1608</v>
      </c>
      <c r="B204" s="44" t="s">
        <v>75</v>
      </c>
      <c r="C204" s="44" t="s">
        <v>53</v>
      </c>
      <c r="H204" s="44" t="s">
        <v>596</v>
      </c>
      <c r="I204" s="44" t="s">
        <v>572</v>
      </c>
      <c r="N204" s="44" t="s">
        <v>2080</v>
      </c>
      <c r="O204" s="44" t="s">
        <v>2047</v>
      </c>
    </row>
    <row r="205" spans="1:15" ht="14.5">
      <c r="A205" s="262" t="s">
        <v>1609</v>
      </c>
      <c r="B205" s="44" t="s">
        <v>1175</v>
      </c>
      <c r="C205" s="44" t="s">
        <v>53</v>
      </c>
      <c r="H205" s="44" t="s">
        <v>1174</v>
      </c>
      <c r="I205" s="44" t="s">
        <v>572</v>
      </c>
      <c r="N205" s="44" t="s">
        <v>2087</v>
      </c>
      <c r="O205" s="44" t="s">
        <v>2047</v>
      </c>
    </row>
    <row r="206" spans="1:14" ht="14.5">
      <c r="A206" s="262" t="s">
        <v>1610</v>
      </c>
      <c r="B206" s="44" t="s">
        <v>1044</v>
      </c>
      <c r="H206" s="44" t="s">
        <v>1176</v>
      </c>
      <c r="N206" s="44" t="s">
        <v>2084</v>
      </c>
    </row>
    <row r="207" spans="1:15" ht="14.5">
      <c r="A207" s="262" t="s">
        <v>1611</v>
      </c>
      <c r="B207" s="44" t="s">
        <v>2</v>
      </c>
      <c r="C207" s="44" t="s">
        <v>53</v>
      </c>
      <c r="H207" s="44" t="s">
        <v>501</v>
      </c>
      <c r="I207" s="44" t="s">
        <v>572</v>
      </c>
      <c r="N207" s="44" t="s">
        <v>1456</v>
      </c>
      <c r="O207" s="44" t="s">
        <v>2047</v>
      </c>
    </row>
    <row r="208" spans="1:15" ht="14.5">
      <c r="A208" s="262" t="s">
        <v>1612</v>
      </c>
      <c r="B208" s="44" t="s">
        <v>76</v>
      </c>
      <c r="C208" s="44" t="s">
        <v>53</v>
      </c>
      <c r="H208" s="44" t="s">
        <v>502</v>
      </c>
      <c r="I208" s="44" t="s">
        <v>572</v>
      </c>
      <c r="N208" s="44" t="s">
        <v>2082</v>
      </c>
      <c r="O208" s="44" t="s">
        <v>2047</v>
      </c>
    </row>
    <row r="209" spans="1:15" ht="14.5">
      <c r="A209" s="262" t="s">
        <v>1613</v>
      </c>
      <c r="B209" s="44" t="s">
        <v>4</v>
      </c>
      <c r="C209" s="44" t="s">
        <v>53</v>
      </c>
      <c r="H209" s="44" t="s">
        <v>503</v>
      </c>
      <c r="I209" s="44" t="s">
        <v>572</v>
      </c>
      <c r="N209" s="44" t="s">
        <v>1458</v>
      </c>
      <c r="O209" s="44" t="s">
        <v>2047</v>
      </c>
    </row>
    <row r="210" spans="1:15" ht="14.5">
      <c r="A210" s="262" t="s">
        <v>1614</v>
      </c>
      <c r="B210" s="44" t="s">
        <v>5</v>
      </c>
      <c r="C210" s="44" t="s">
        <v>53</v>
      </c>
      <c r="H210" s="44" t="s">
        <v>504</v>
      </c>
      <c r="I210" s="44" t="s">
        <v>572</v>
      </c>
      <c r="N210" s="44" t="s">
        <v>1459</v>
      </c>
      <c r="O210" s="44" t="s">
        <v>2047</v>
      </c>
    </row>
    <row r="211" spans="1:15" ht="14.5">
      <c r="A211" s="262" t="s">
        <v>1615</v>
      </c>
      <c r="B211" s="44" t="s">
        <v>6</v>
      </c>
      <c r="C211" s="44" t="s">
        <v>53</v>
      </c>
      <c r="H211" s="44" t="s">
        <v>505</v>
      </c>
      <c r="I211" s="44" t="s">
        <v>572</v>
      </c>
      <c r="N211" s="44" t="s">
        <v>1460</v>
      </c>
      <c r="O211" s="44" t="s">
        <v>2047</v>
      </c>
    </row>
    <row r="212" spans="1:15" ht="14.5">
      <c r="A212" s="262" t="s">
        <v>1616</v>
      </c>
      <c r="B212" s="44" t="s">
        <v>77</v>
      </c>
      <c r="C212" s="44" t="s">
        <v>53</v>
      </c>
      <c r="H212" s="44" t="s">
        <v>506</v>
      </c>
      <c r="I212" s="44" t="s">
        <v>572</v>
      </c>
      <c r="N212" s="44" t="s">
        <v>1461</v>
      </c>
      <c r="O212" s="44" t="s">
        <v>2047</v>
      </c>
    </row>
    <row r="213" spans="1:15" ht="14.5">
      <c r="A213" s="262" t="s">
        <v>1617</v>
      </c>
      <c r="B213" s="44" t="s">
        <v>8</v>
      </c>
      <c r="C213" s="44" t="s">
        <v>53</v>
      </c>
      <c r="H213" s="44" t="s">
        <v>507</v>
      </c>
      <c r="I213" s="44" t="s">
        <v>572</v>
      </c>
      <c r="N213" s="44" t="s">
        <v>1462</v>
      </c>
      <c r="O213" s="44" t="s">
        <v>2047</v>
      </c>
    </row>
    <row r="214" spans="1:15" ht="14.5">
      <c r="A214" s="262" t="s">
        <v>1618</v>
      </c>
      <c r="B214" s="44" t="s">
        <v>9</v>
      </c>
      <c r="C214" s="44" t="s">
        <v>53</v>
      </c>
      <c r="H214" s="44" t="s">
        <v>508</v>
      </c>
      <c r="I214" s="44" t="s">
        <v>572</v>
      </c>
      <c r="N214" s="44" t="s">
        <v>1463</v>
      </c>
      <c r="O214" s="44" t="s">
        <v>2047</v>
      </c>
    </row>
    <row r="215" spans="1:15" ht="14.5">
      <c r="A215" s="262" t="s">
        <v>1619</v>
      </c>
      <c r="B215" s="44" t="s">
        <v>13</v>
      </c>
      <c r="C215" s="44" t="s">
        <v>53</v>
      </c>
      <c r="H215" s="44" t="s">
        <v>512</v>
      </c>
      <c r="I215" s="44" t="s">
        <v>572</v>
      </c>
      <c r="N215" s="44" t="s">
        <v>1467</v>
      </c>
      <c r="O215" s="44" t="s">
        <v>2047</v>
      </c>
    </row>
    <row r="216" spans="1:15" ht="14.5">
      <c r="A216" s="262" t="s">
        <v>1620</v>
      </c>
      <c r="B216" s="44" t="s">
        <v>78</v>
      </c>
      <c r="C216" s="44" t="s">
        <v>53</v>
      </c>
      <c r="H216" s="44" t="s">
        <v>597</v>
      </c>
      <c r="I216" s="44" t="s">
        <v>572</v>
      </c>
      <c r="N216" s="44" t="s">
        <v>2083</v>
      </c>
      <c r="O216" s="44" t="s">
        <v>2047</v>
      </c>
    </row>
    <row r="217" spans="1:15" ht="14.5">
      <c r="A217" s="262" t="s">
        <v>1621</v>
      </c>
      <c r="B217" s="44" t="s">
        <v>12</v>
      </c>
      <c r="C217" s="44" t="s">
        <v>53</v>
      </c>
      <c r="H217" s="44" t="s">
        <v>511</v>
      </c>
      <c r="I217" s="44" t="s">
        <v>572</v>
      </c>
      <c r="N217" s="44" t="s">
        <v>1466</v>
      </c>
      <c r="O217" s="44" t="s">
        <v>2047</v>
      </c>
    </row>
    <row r="218" spans="1:15" ht="14.5">
      <c r="A218" s="262" t="s">
        <v>1622</v>
      </c>
      <c r="B218" s="44" t="s">
        <v>11</v>
      </c>
      <c r="C218" s="44" t="s">
        <v>53</v>
      </c>
      <c r="H218" s="44" t="s">
        <v>510</v>
      </c>
      <c r="I218" s="44" t="s">
        <v>572</v>
      </c>
      <c r="N218" s="44" t="s">
        <v>1465</v>
      </c>
      <c r="O218" s="44" t="s">
        <v>2047</v>
      </c>
    </row>
    <row r="219" spans="1:15" ht="14.5">
      <c r="A219" s="262" t="s">
        <v>1623</v>
      </c>
      <c r="B219" s="44" t="s">
        <v>10</v>
      </c>
      <c r="C219" s="44" t="s">
        <v>53</v>
      </c>
      <c r="H219" s="44" t="s">
        <v>509</v>
      </c>
      <c r="I219" s="44" t="s">
        <v>572</v>
      </c>
      <c r="N219" s="44" t="s">
        <v>1464</v>
      </c>
      <c r="O219" s="44" t="s">
        <v>2047</v>
      </c>
    </row>
    <row r="220" spans="1:14" ht="60">
      <c r="A220" s="262" t="s">
        <v>1624</v>
      </c>
      <c r="B220" s="54" t="s">
        <v>1172</v>
      </c>
      <c r="H220" s="54" t="s">
        <v>1173</v>
      </c>
      <c r="N220" s="44" t="s">
        <v>2086</v>
      </c>
    </row>
    <row r="221" spans="1:15" ht="14.5">
      <c r="A221" s="262" t="s">
        <v>1625</v>
      </c>
      <c r="B221" s="44" t="s">
        <v>1045</v>
      </c>
      <c r="C221" s="218" t="s">
        <v>719</v>
      </c>
      <c r="H221" s="44" t="s">
        <v>1045</v>
      </c>
      <c r="I221" s="44" t="s">
        <v>791</v>
      </c>
      <c r="N221" s="44" t="s">
        <v>1045</v>
      </c>
      <c r="O221" s="44" t="s">
        <v>1454</v>
      </c>
    </row>
    <row r="222" spans="1:14" ht="14.5">
      <c r="A222" s="262" t="s">
        <v>1626</v>
      </c>
      <c r="B222" s="44" t="s">
        <v>1180</v>
      </c>
      <c r="H222" s="54" t="s">
        <v>1181</v>
      </c>
      <c r="N222" s="44" t="s">
        <v>2100</v>
      </c>
    </row>
    <row r="223" spans="1:15" ht="29">
      <c r="A223" s="262" t="s">
        <v>1627</v>
      </c>
      <c r="B223" s="44" t="s">
        <v>2</v>
      </c>
      <c r="C223" s="44" t="s">
        <v>734</v>
      </c>
      <c r="H223" s="44" t="s">
        <v>501</v>
      </c>
      <c r="I223" s="44" t="s">
        <v>1184</v>
      </c>
      <c r="N223" s="44" t="s">
        <v>1456</v>
      </c>
      <c r="O223" s="44" t="s">
        <v>2088</v>
      </c>
    </row>
    <row r="224" spans="1:15" ht="43.5">
      <c r="A224" s="262" t="s">
        <v>1628</v>
      </c>
      <c r="B224" s="44" t="s">
        <v>3</v>
      </c>
      <c r="C224" s="44" t="s">
        <v>735</v>
      </c>
      <c r="H224" s="44" t="s">
        <v>598</v>
      </c>
      <c r="I224" s="44" t="s">
        <v>1185</v>
      </c>
      <c r="N224" s="44" t="s">
        <v>1457</v>
      </c>
      <c r="O224" s="44" t="s">
        <v>2089</v>
      </c>
    </row>
    <row r="225" spans="1:15" ht="14.5">
      <c r="A225" s="262" t="s">
        <v>1629</v>
      </c>
      <c r="B225" s="44" t="s">
        <v>4</v>
      </c>
      <c r="C225" s="44" t="s">
        <v>737</v>
      </c>
      <c r="H225" s="44" t="s">
        <v>503</v>
      </c>
      <c r="I225" s="44" t="s">
        <v>1186</v>
      </c>
      <c r="N225" s="44" t="s">
        <v>1458</v>
      </c>
      <c r="O225" s="44" t="s">
        <v>2090</v>
      </c>
    </row>
    <row r="226" spans="1:15" ht="14.5">
      <c r="A226" s="262" t="s">
        <v>1630</v>
      </c>
      <c r="B226" s="44" t="s">
        <v>5</v>
      </c>
      <c r="C226" s="44" t="s">
        <v>738</v>
      </c>
      <c r="H226" s="44" t="s">
        <v>504</v>
      </c>
      <c r="I226" s="44" t="s">
        <v>1187</v>
      </c>
      <c r="N226" s="44" t="s">
        <v>1459</v>
      </c>
      <c r="O226" s="44" t="s">
        <v>2101</v>
      </c>
    </row>
    <row r="227" spans="1:15" ht="29">
      <c r="A227" s="262" t="s">
        <v>1631</v>
      </c>
      <c r="B227" s="44" t="s">
        <v>6</v>
      </c>
      <c r="C227" s="44" t="s">
        <v>739</v>
      </c>
      <c r="H227" s="44" t="s">
        <v>505</v>
      </c>
      <c r="I227" s="44" t="s">
        <v>1188</v>
      </c>
      <c r="N227" s="44" t="s">
        <v>1460</v>
      </c>
      <c r="O227" s="44" t="s">
        <v>2091</v>
      </c>
    </row>
    <row r="228" spans="1:15" ht="14.5">
      <c r="A228" s="262" t="s">
        <v>1632</v>
      </c>
      <c r="B228" s="44" t="s">
        <v>7</v>
      </c>
      <c r="C228" s="44" t="s">
        <v>740</v>
      </c>
      <c r="H228" s="44" t="s">
        <v>506</v>
      </c>
      <c r="I228" s="44" t="s">
        <v>1189</v>
      </c>
      <c r="N228" s="44" t="s">
        <v>1461</v>
      </c>
      <c r="O228" s="44" t="s">
        <v>2092</v>
      </c>
    </row>
    <row r="229" spans="1:15" ht="14.5">
      <c r="A229" s="262" t="s">
        <v>1633</v>
      </c>
      <c r="B229" s="44" t="s">
        <v>8</v>
      </c>
      <c r="C229" s="44" t="s">
        <v>742</v>
      </c>
      <c r="H229" s="44" t="s">
        <v>599</v>
      </c>
      <c r="I229" s="44" t="s">
        <v>1190</v>
      </c>
      <c r="N229" s="44" t="s">
        <v>1462</v>
      </c>
      <c r="O229" s="44" t="s">
        <v>2093</v>
      </c>
    </row>
    <row r="230" spans="1:15" ht="29">
      <c r="A230" s="262" t="s">
        <v>1634</v>
      </c>
      <c r="B230" s="44" t="s">
        <v>9</v>
      </c>
      <c r="C230" s="44" t="s">
        <v>744</v>
      </c>
      <c r="H230" s="44" t="s">
        <v>600</v>
      </c>
      <c r="I230" s="44" t="s">
        <v>1193</v>
      </c>
      <c r="N230" s="44" t="s">
        <v>1463</v>
      </c>
      <c r="O230" s="44" t="s">
        <v>2094</v>
      </c>
    </row>
    <row r="231" spans="1:15" ht="58">
      <c r="A231" s="262" t="s">
        <v>1635</v>
      </c>
      <c r="B231" s="44" t="s">
        <v>13</v>
      </c>
      <c r="C231" s="44" t="s">
        <v>745</v>
      </c>
      <c r="H231" s="44" t="s">
        <v>512</v>
      </c>
      <c r="I231" s="44" t="s">
        <v>1191</v>
      </c>
      <c r="N231" s="44" t="s">
        <v>1467</v>
      </c>
      <c r="O231" s="44" t="s">
        <v>2095</v>
      </c>
    </row>
    <row r="232" spans="1:15" ht="43.5">
      <c r="A232" s="262" t="s">
        <v>1636</v>
      </c>
      <c r="B232" s="44" t="s">
        <v>78</v>
      </c>
      <c r="C232" s="44" t="s">
        <v>746</v>
      </c>
      <c r="H232" s="44" t="s">
        <v>601</v>
      </c>
      <c r="I232" s="44" t="s">
        <v>1192</v>
      </c>
      <c r="N232" s="44" t="s">
        <v>2083</v>
      </c>
      <c r="O232" s="44" t="s">
        <v>2096</v>
      </c>
    </row>
    <row r="233" spans="1:15" ht="14.5">
      <c r="A233" s="262" t="s">
        <v>1637</v>
      </c>
      <c r="B233" s="44" t="s">
        <v>1046</v>
      </c>
      <c r="C233" s="218" t="s">
        <v>719</v>
      </c>
      <c r="H233" s="44" t="s">
        <v>1046</v>
      </c>
      <c r="I233" s="44" t="s">
        <v>791</v>
      </c>
      <c r="N233" s="44" t="s">
        <v>1046</v>
      </c>
      <c r="O233" s="44" t="s">
        <v>1454</v>
      </c>
    </row>
    <row r="234" spans="1:15" ht="29">
      <c r="A234" s="262" t="s">
        <v>1638</v>
      </c>
      <c r="B234" s="44" t="s">
        <v>1182</v>
      </c>
      <c r="C234" s="44" t="s">
        <v>53</v>
      </c>
      <c r="H234" s="44" t="s">
        <v>1183</v>
      </c>
      <c r="I234" s="44" t="s">
        <v>572</v>
      </c>
      <c r="N234" s="44" t="s">
        <v>2124</v>
      </c>
      <c r="O234" s="44" t="s">
        <v>2047</v>
      </c>
    </row>
    <row r="235" spans="1:15" ht="14.5">
      <c r="A235" s="262" t="s">
        <v>1639</v>
      </c>
      <c r="B235" s="44" t="s">
        <v>54</v>
      </c>
      <c r="C235" s="44" t="s">
        <v>53</v>
      </c>
      <c r="H235" s="44" t="s">
        <v>573</v>
      </c>
      <c r="I235" s="44" t="s">
        <v>572</v>
      </c>
      <c r="N235" s="44" t="s">
        <v>2048</v>
      </c>
      <c r="O235" s="44" t="s">
        <v>2047</v>
      </c>
    </row>
    <row r="236" spans="1:15" ht="14.5">
      <c r="A236" s="262" t="s">
        <v>1640</v>
      </c>
      <c r="B236" s="44" t="s">
        <v>56</v>
      </c>
      <c r="C236" s="44" t="s">
        <v>53</v>
      </c>
      <c r="H236" s="44" t="s">
        <v>575</v>
      </c>
      <c r="I236" s="44" t="s">
        <v>572</v>
      </c>
      <c r="N236" s="44" t="s">
        <v>2049</v>
      </c>
      <c r="O236" s="44" t="s">
        <v>2047</v>
      </c>
    </row>
    <row r="237" spans="1:15" ht="14.5">
      <c r="A237" s="262" t="s">
        <v>1641</v>
      </c>
      <c r="B237" s="44" t="s">
        <v>60</v>
      </c>
      <c r="C237" s="44" t="s">
        <v>53</v>
      </c>
      <c r="H237" s="44" t="s">
        <v>602</v>
      </c>
      <c r="I237" s="44" t="s">
        <v>572</v>
      </c>
      <c r="N237" s="44" t="s">
        <v>2053</v>
      </c>
      <c r="O237" s="44" t="s">
        <v>2047</v>
      </c>
    </row>
    <row r="238" spans="1:15" ht="14.5">
      <c r="A238" s="262" t="s">
        <v>1642</v>
      </c>
      <c r="B238" s="44" t="s">
        <v>79</v>
      </c>
      <c r="C238" s="44" t="s">
        <v>53</v>
      </c>
      <c r="H238" s="44" t="s">
        <v>603</v>
      </c>
      <c r="I238" s="44" t="s">
        <v>572</v>
      </c>
      <c r="N238" s="44" t="s">
        <v>2097</v>
      </c>
      <c r="O238" s="44" t="s">
        <v>2047</v>
      </c>
    </row>
    <row r="239" spans="1:15" ht="14.5">
      <c r="A239" s="262" t="s">
        <v>1643</v>
      </c>
      <c r="B239" s="44" t="s">
        <v>63</v>
      </c>
      <c r="C239" s="44" t="s">
        <v>53</v>
      </c>
      <c r="H239" s="44" t="s">
        <v>582</v>
      </c>
      <c r="I239" s="44" t="s">
        <v>572</v>
      </c>
      <c r="N239" s="44" t="s">
        <v>2056</v>
      </c>
      <c r="O239" s="44" t="s">
        <v>2047</v>
      </c>
    </row>
    <row r="240" spans="1:15" ht="14.5">
      <c r="A240" s="262" t="s">
        <v>1644</v>
      </c>
      <c r="B240" s="44" t="s">
        <v>66</v>
      </c>
      <c r="C240" s="44" t="s">
        <v>53</v>
      </c>
      <c r="H240" s="44" t="s">
        <v>584</v>
      </c>
      <c r="I240" s="44" t="s">
        <v>572</v>
      </c>
      <c r="N240" s="44" t="s">
        <v>2058</v>
      </c>
      <c r="O240" s="44" t="s">
        <v>2047</v>
      </c>
    </row>
    <row r="241" spans="1:15" ht="14.5">
      <c r="A241" s="262" t="s">
        <v>1645</v>
      </c>
      <c r="B241" s="44" t="s">
        <v>80</v>
      </c>
      <c r="C241" s="44" t="s">
        <v>53</v>
      </c>
      <c r="H241" s="44" t="s">
        <v>604</v>
      </c>
      <c r="I241" s="44" t="s">
        <v>572</v>
      </c>
      <c r="N241" s="44" t="s">
        <v>2098</v>
      </c>
      <c r="O241" s="44" t="s">
        <v>2047</v>
      </c>
    </row>
    <row r="242" spans="1:15" ht="14.5">
      <c r="A242" s="262" t="s">
        <v>1646</v>
      </c>
      <c r="B242" s="44" t="s">
        <v>81</v>
      </c>
      <c r="C242" s="44" t="s">
        <v>53</v>
      </c>
      <c r="H242" s="44" t="s">
        <v>605</v>
      </c>
      <c r="I242" s="44" t="s">
        <v>572</v>
      </c>
      <c r="N242" s="44" t="s">
        <v>2099</v>
      </c>
      <c r="O242" s="44" t="s">
        <v>2047</v>
      </c>
    </row>
    <row r="243" spans="1:15" ht="14.5">
      <c r="A243" s="262" t="s">
        <v>1647</v>
      </c>
      <c r="B243" s="44" t="s">
        <v>82</v>
      </c>
      <c r="C243" s="44" t="s">
        <v>53</v>
      </c>
      <c r="H243" s="44" t="s">
        <v>529</v>
      </c>
      <c r="I243" s="44" t="s">
        <v>572</v>
      </c>
      <c r="N243" s="44" t="s">
        <v>1997</v>
      </c>
      <c r="O243" s="44" t="s">
        <v>2047</v>
      </c>
    </row>
    <row r="245" spans="1:14" ht="14.5">
      <c r="A245" s="262" t="s">
        <v>1654</v>
      </c>
      <c r="B245" s="44" t="s">
        <v>386</v>
      </c>
      <c r="H245" s="44" t="s">
        <v>607</v>
      </c>
      <c r="N245" s="44" t="s">
        <v>2125</v>
      </c>
    </row>
    <row r="246" spans="1:14" ht="116">
      <c r="A246" s="262" t="s">
        <v>1655</v>
      </c>
      <c r="B246" s="343" t="s">
        <v>387</v>
      </c>
      <c r="H246" s="343" t="s">
        <v>608</v>
      </c>
      <c r="N246" s="44" t="s">
        <v>2127</v>
      </c>
    </row>
    <row r="247" spans="1:1" ht="14.5">
      <c r="A247" s="262" t="s">
        <v>1656</v>
      </c>
    </row>
    <row r="248" spans="1:15" ht="14.5">
      <c r="A248" s="262" t="s">
        <v>1657</v>
      </c>
      <c r="B248" s="44" t="s">
        <v>2070</v>
      </c>
      <c r="C248" s="218" t="s">
        <v>719</v>
      </c>
      <c r="H248" s="44" t="s">
        <v>2070</v>
      </c>
      <c r="I248" s="44" t="s">
        <v>791</v>
      </c>
      <c r="N248" s="44" t="s">
        <v>2070</v>
      </c>
      <c r="O248" s="44" t="s">
        <v>1454</v>
      </c>
    </row>
    <row r="249" spans="1:15" ht="14.5">
      <c r="A249" s="262" t="s">
        <v>1658</v>
      </c>
      <c r="B249" s="44" t="s">
        <v>1194</v>
      </c>
      <c r="C249" s="44" t="s">
        <v>237</v>
      </c>
      <c r="H249" s="44" t="s">
        <v>1195</v>
      </c>
      <c r="I249" s="44" t="s">
        <v>530</v>
      </c>
      <c r="N249" s="44" t="s">
        <v>2147</v>
      </c>
      <c r="O249" s="44" t="s">
        <v>1667</v>
      </c>
    </row>
    <row r="250" spans="1:15" ht="14.5">
      <c r="A250" s="262" t="s">
        <v>1659</v>
      </c>
      <c r="B250" s="44" t="s">
        <v>83</v>
      </c>
      <c r="C250" s="44" t="s">
        <v>237</v>
      </c>
      <c r="H250" s="44" t="s">
        <v>609</v>
      </c>
      <c r="I250" s="44" t="s">
        <v>530</v>
      </c>
      <c r="N250" s="44" t="s">
        <v>2143</v>
      </c>
      <c r="O250" s="44" t="s">
        <v>1667</v>
      </c>
    </row>
    <row r="251" spans="1:15" ht="14.5">
      <c r="A251" s="262" t="s">
        <v>1660</v>
      </c>
      <c r="B251" s="44" t="s">
        <v>84</v>
      </c>
      <c r="C251" s="44" t="s">
        <v>237</v>
      </c>
      <c r="H251" s="44" t="s">
        <v>610</v>
      </c>
      <c r="I251" s="44" t="s">
        <v>530</v>
      </c>
      <c r="N251" s="44" t="s">
        <v>2144</v>
      </c>
      <c r="O251" s="44" t="s">
        <v>1667</v>
      </c>
    </row>
    <row r="252" spans="1:15" ht="14.5">
      <c r="A252" s="262" t="s">
        <v>1661</v>
      </c>
      <c r="B252" s="44" t="s">
        <v>85</v>
      </c>
      <c r="C252" s="44" t="s">
        <v>237</v>
      </c>
      <c r="H252" s="44" t="s">
        <v>611</v>
      </c>
      <c r="I252" s="44" t="s">
        <v>530</v>
      </c>
      <c r="N252" s="44" t="s">
        <v>2145</v>
      </c>
      <c r="O252" s="44" t="s">
        <v>1667</v>
      </c>
    </row>
    <row r="253" spans="1:15" ht="14.5">
      <c r="A253" s="262" t="s">
        <v>1662</v>
      </c>
      <c r="B253" s="44" t="s">
        <v>86</v>
      </c>
      <c r="C253" s="44" t="s">
        <v>237</v>
      </c>
      <c r="H253" s="44" t="s">
        <v>612</v>
      </c>
      <c r="I253" s="44" t="s">
        <v>530</v>
      </c>
      <c r="N253" s="44" t="s">
        <v>2146</v>
      </c>
      <c r="O253" s="44" t="s">
        <v>1667</v>
      </c>
    </row>
    <row r="254" spans="1:15" ht="14.5">
      <c r="A254" s="262" t="s">
        <v>1663</v>
      </c>
      <c r="B254" s="44" t="s">
        <v>25</v>
      </c>
      <c r="C254" s="44" t="s">
        <v>237</v>
      </c>
      <c r="H254" s="44" t="s">
        <v>529</v>
      </c>
      <c r="I254" s="44" t="s">
        <v>530</v>
      </c>
      <c r="N254" s="44" t="s">
        <v>1673</v>
      </c>
      <c r="O254" s="44" t="s">
        <v>1667</v>
      </c>
    </row>
    <row r="255" spans="1:1" ht="14.5">
      <c r="A255" s="262" t="s">
        <v>1664</v>
      </c>
    </row>
    <row r="256" spans="1:1" ht="87.5" customHeight="1">
      <c r="A256" s="262"/>
    </row>
    <row r="259" spans="1:14" ht="14.5">
      <c r="A259" s="269" t="s">
        <v>1675</v>
      </c>
      <c r="B259" s="44" t="s">
        <v>388</v>
      </c>
      <c r="H259" s="44" t="s">
        <v>486</v>
      </c>
      <c r="N259" s="44" t="s">
        <v>2177</v>
      </c>
    </row>
    <row r="260" spans="1:1" ht="14.5">
      <c r="A260" s="269" t="s">
        <v>1676</v>
      </c>
    </row>
    <row r="261" spans="1:15" ht="14.5">
      <c r="A261" s="269" t="s">
        <v>1678</v>
      </c>
      <c r="C261" s="253" t="s">
        <v>719</v>
      </c>
      <c r="I261" s="44" t="s">
        <v>791</v>
      </c>
      <c r="O261" s="44" t="s">
        <v>1454</v>
      </c>
    </row>
    <row r="262" spans="1:15" ht="29">
      <c r="A262" s="269" t="s">
        <v>1679</v>
      </c>
      <c r="B262" s="44" t="s">
        <v>367</v>
      </c>
      <c r="C262" s="44" t="s">
        <v>19</v>
      </c>
      <c r="H262" s="44" t="s">
        <v>615</v>
      </c>
      <c r="I262" s="44" t="s">
        <v>614</v>
      </c>
      <c r="N262" s="44" t="s">
        <v>2162</v>
      </c>
      <c r="O262" s="44" t="s">
        <v>1491</v>
      </c>
    </row>
    <row r="263" spans="1:14" ht="14.5">
      <c r="A263" s="269" t="s">
        <v>1680</v>
      </c>
      <c r="B263" s="44" t="s">
        <v>368</v>
      </c>
      <c r="H263" s="44" t="s">
        <v>1221</v>
      </c>
      <c r="N263" s="44" t="s">
        <v>2163</v>
      </c>
    </row>
    <row r="264" spans="1:15" ht="14.5">
      <c r="A264" s="269" t="s">
        <v>1681</v>
      </c>
      <c r="B264" s="44" t="s">
        <v>369</v>
      </c>
      <c r="C264" s="44" t="s">
        <v>19</v>
      </c>
      <c r="H264" s="44" t="s">
        <v>616</v>
      </c>
      <c r="I264" s="44" t="s">
        <v>614</v>
      </c>
      <c r="N264" s="44" t="s">
        <v>2164</v>
      </c>
      <c r="O264" s="44" t="s">
        <v>1491</v>
      </c>
    </row>
    <row r="265" spans="1:15" ht="14.5">
      <c r="A265" s="269" t="s">
        <v>1682</v>
      </c>
      <c r="B265" s="44" t="s">
        <v>370</v>
      </c>
      <c r="C265" s="44" t="s">
        <v>19</v>
      </c>
      <c r="H265" s="44" t="s">
        <v>617</v>
      </c>
      <c r="I265" s="44" t="s">
        <v>614</v>
      </c>
      <c r="N265" s="44" t="s">
        <v>2165</v>
      </c>
      <c r="O265" s="44" t="s">
        <v>1491</v>
      </c>
    </row>
    <row r="266" spans="1:15" ht="14.5">
      <c r="A266" s="269" t="s">
        <v>1683</v>
      </c>
      <c r="B266" s="44" t="s">
        <v>1169</v>
      </c>
      <c r="C266" s="44" t="s">
        <v>19</v>
      </c>
      <c r="H266" s="44" t="s">
        <v>1168</v>
      </c>
      <c r="I266" s="44" t="s">
        <v>614</v>
      </c>
      <c r="N266" s="44" t="s">
        <v>2179</v>
      </c>
      <c r="O266" s="44" t="s">
        <v>1491</v>
      </c>
    </row>
    <row r="267" spans="1:15" ht="14.5">
      <c r="A267" s="269" t="s">
        <v>1684</v>
      </c>
      <c r="B267" s="44" t="s">
        <v>371</v>
      </c>
      <c r="C267" s="44" t="s">
        <v>19</v>
      </c>
      <c r="H267" s="44" t="s">
        <v>618</v>
      </c>
      <c r="I267" s="44" t="s">
        <v>614</v>
      </c>
      <c r="N267" s="44" t="s">
        <v>2166</v>
      </c>
      <c r="O267" s="44" t="s">
        <v>1491</v>
      </c>
    </row>
    <row r="268" spans="1:15" ht="14.5">
      <c r="A268" s="269" t="s">
        <v>1685</v>
      </c>
      <c r="B268" s="44" t="s">
        <v>372</v>
      </c>
      <c r="C268" s="44" t="s">
        <v>19</v>
      </c>
      <c r="H268" s="44" t="s">
        <v>619</v>
      </c>
      <c r="I268" s="44" t="s">
        <v>614</v>
      </c>
      <c r="N268" s="44" t="s">
        <v>2167</v>
      </c>
      <c r="O268" s="44" t="s">
        <v>1491</v>
      </c>
    </row>
    <row r="269" spans="1:15" ht="14.5">
      <c r="A269" s="269" t="s">
        <v>1686</v>
      </c>
      <c r="B269" s="44" t="s">
        <v>373</v>
      </c>
      <c r="C269" s="44" t="s">
        <v>19</v>
      </c>
      <c r="H269" s="44" t="s">
        <v>620</v>
      </c>
      <c r="I269" s="44" t="s">
        <v>614</v>
      </c>
      <c r="N269" s="44" t="s">
        <v>2168</v>
      </c>
      <c r="O269" s="44" t="s">
        <v>1491</v>
      </c>
    </row>
    <row r="270" spans="1:15" ht="14.5">
      <c r="A270" s="269" t="s">
        <v>1687</v>
      </c>
      <c r="B270" s="44" t="s">
        <v>25</v>
      </c>
      <c r="C270" s="44" t="s">
        <v>19</v>
      </c>
      <c r="H270" s="44" t="s">
        <v>529</v>
      </c>
      <c r="I270" s="44" t="s">
        <v>614</v>
      </c>
      <c r="N270" s="44" t="s">
        <v>1673</v>
      </c>
      <c r="O270" s="44" t="s">
        <v>1491</v>
      </c>
    </row>
    <row r="271" spans="1:15" ht="14.5">
      <c r="A271" s="269" t="s">
        <v>1688</v>
      </c>
      <c r="B271" s="44" t="s">
        <v>374</v>
      </c>
      <c r="C271" s="44" t="s">
        <v>19</v>
      </c>
      <c r="H271" s="44" t="s">
        <v>627</v>
      </c>
      <c r="I271" s="44" t="s">
        <v>614</v>
      </c>
      <c r="N271" s="44" t="s">
        <v>2169</v>
      </c>
      <c r="O271" s="44" t="s">
        <v>1491</v>
      </c>
    </row>
    <row r="272" spans="1:15" ht="29">
      <c r="A272" s="269" t="s">
        <v>1689</v>
      </c>
      <c r="B272" s="44" t="s">
        <v>613</v>
      </c>
      <c r="C272" s="44" t="s">
        <v>19</v>
      </c>
      <c r="H272" s="44" t="s">
        <v>621</v>
      </c>
      <c r="I272" s="44" t="s">
        <v>614</v>
      </c>
      <c r="N272" s="44" t="s">
        <v>2170</v>
      </c>
      <c r="O272" s="44" t="s">
        <v>1491</v>
      </c>
    </row>
    <row r="273" spans="1:15" ht="14.5">
      <c r="A273" s="269" t="s">
        <v>1690</v>
      </c>
      <c r="B273" s="44" t="s">
        <v>375</v>
      </c>
      <c r="C273" s="44" t="s">
        <v>19</v>
      </c>
      <c r="H273" s="44" t="s">
        <v>622</v>
      </c>
      <c r="I273" s="44" t="s">
        <v>614</v>
      </c>
      <c r="N273" s="44" t="s">
        <v>2171</v>
      </c>
      <c r="O273" s="44" t="s">
        <v>1491</v>
      </c>
    </row>
    <row r="274" spans="1:14" ht="29">
      <c r="A274" s="269" t="s">
        <v>1691</v>
      </c>
      <c r="B274" s="44" t="s">
        <v>376</v>
      </c>
      <c r="H274" s="44" t="s">
        <v>623</v>
      </c>
      <c r="N274" s="44" t="s">
        <v>2172</v>
      </c>
    </row>
    <row r="275" spans="1:15" ht="14.5">
      <c r="A275" s="269" t="s">
        <v>1692</v>
      </c>
      <c r="B275" s="44" t="s">
        <v>377</v>
      </c>
      <c r="C275" s="44" t="s">
        <v>19</v>
      </c>
      <c r="H275" s="44" t="s">
        <v>624</v>
      </c>
      <c r="I275" s="44" t="s">
        <v>614</v>
      </c>
      <c r="N275" s="44" t="s">
        <v>2173</v>
      </c>
      <c r="O275" s="44" t="s">
        <v>1491</v>
      </c>
    </row>
    <row r="276" spans="1:15" ht="14.5">
      <c r="A276" s="269" t="s">
        <v>1693</v>
      </c>
      <c r="B276" s="44" t="s">
        <v>378</v>
      </c>
      <c r="C276" s="44" t="s">
        <v>19</v>
      </c>
      <c r="H276" s="44" t="s">
        <v>625</v>
      </c>
      <c r="I276" s="44" t="s">
        <v>614</v>
      </c>
      <c r="N276" s="44" t="s">
        <v>2174</v>
      </c>
      <c r="O276" s="44" t="s">
        <v>1491</v>
      </c>
    </row>
    <row r="277" spans="1:15" ht="14.5">
      <c r="A277" s="269" t="s">
        <v>1694</v>
      </c>
      <c r="B277" s="44" t="s">
        <v>379</v>
      </c>
      <c r="C277" s="44" t="s">
        <v>197</v>
      </c>
      <c r="H277" s="44" t="s">
        <v>626</v>
      </c>
      <c r="I277" s="44" t="s">
        <v>972</v>
      </c>
      <c r="N277" s="44" t="s">
        <v>2175</v>
      </c>
      <c r="O277" s="44" t="s">
        <v>2176</v>
      </c>
    </row>
    <row r="280" spans="1:14" ht="14.5">
      <c r="A280" s="269" t="s">
        <v>1696</v>
      </c>
      <c r="B280" s="44" t="s">
        <v>297</v>
      </c>
      <c r="H280" s="44" t="s">
        <v>471</v>
      </c>
      <c r="N280" s="44" t="s">
        <v>2180</v>
      </c>
    </row>
    <row r="281" spans="1:1" ht="14.5">
      <c r="A281" s="269" t="s">
        <v>1697</v>
      </c>
    </row>
    <row r="282" spans="1:14" ht="72.5">
      <c r="A282" s="269" t="s">
        <v>1701</v>
      </c>
      <c r="B282" s="343" t="s">
        <v>298</v>
      </c>
      <c r="H282" s="343" t="s">
        <v>629</v>
      </c>
      <c r="N282" s="44" t="s">
        <v>2181</v>
      </c>
    </row>
    <row r="283" spans="1:1" ht="14.5">
      <c r="A283" s="269" t="s">
        <v>1702</v>
      </c>
    </row>
    <row r="284" spans="1:15" ht="15" thickBot="1">
      <c r="A284" s="269" t="s">
        <v>1703</v>
      </c>
      <c r="B284" s="44" t="s">
        <v>1047</v>
      </c>
      <c r="C284" s="253" t="s">
        <v>719</v>
      </c>
      <c r="H284" s="44" t="s">
        <v>1047</v>
      </c>
      <c r="I284" s="44" t="s">
        <v>791</v>
      </c>
      <c r="N284" s="44" t="s">
        <v>1047</v>
      </c>
      <c r="O284" s="44" t="s">
        <v>1454</v>
      </c>
    </row>
    <row r="285" spans="1:15" ht="15" thickBot="1">
      <c r="A285" s="269" t="s">
        <v>1704</v>
      </c>
      <c r="B285" s="44" t="s">
        <v>1049</v>
      </c>
      <c r="C285" s="44" t="s">
        <v>93</v>
      </c>
      <c r="H285" s="55" t="s">
        <v>1201</v>
      </c>
      <c r="I285" s="44" t="s">
        <v>646</v>
      </c>
      <c r="N285" s="44" t="s">
        <v>2294</v>
      </c>
      <c r="O285" s="44" t="s">
        <v>2200</v>
      </c>
    </row>
    <row r="286" spans="1:14" ht="14.5">
      <c r="A286" s="269" t="s">
        <v>1705</v>
      </c>
      <c r="B286" s="44" t="s">
        <v>359</v>
      </c>
      <c r="H286" s="44" t="s">
        <v>647</v>
      </c>
      <c r="N286" s="44" t="s">
        <v>2295</v>
      </c>
    </row>
    <row r="287" spans="1:15" ht="14.5">
      <c r="A287" s="269" t="s">
        <v>1706</v>
      </c>
      <c r="B287" s="44" t="s">
        <v>102</v>
      </c>
      <c r="C287" s="44" t="s">
        <v>93</v>
      </c>
      <c r="H287" s="44" t="s">
        <v>648</v>
      </c>
      <c r="I287" s="44" t="s">
        <v>646</v>
      </c>
      <c r="N287" s="44" t="s">
        <v>2296</v>
      </c>
      <c r="O287" s="44" t="s">
        <v>2200</v>
      </c>
    </row>
    <row r="288" spans="1:15" ht="14.5">
      <c r="A288" s="269" t="s">
        <v>1707</v>
      </c>
      <c r="B288" s="44" t="s">
        <v>103</v>
      </c>
      <c r="C288" s="44" t="s">
        <v>93</v>
      </c>
      <c r="H288" s="44" t="s">
        <v>649</v>
      </c>
      <c r="I288" s="44" t="s">
        <v>646</v>
      </c>
      <c r="N288" s="44" t="s">
        <v>2297</v>
      </c>
      <c r="O288" s="44" t="s">
        <v>2200</v>
      </c>
    </row>
    <row r="289" spans="1:15" ht="14.5">
      <c r="A289" s="269" t="s">
        <v>1708</v>
      </c>
      <c r="B289" s="44" t="s">
        <v>104</v>
      </c>
      <c r="C289" s="44" t="s">
        <v>93</v>
      </c>
      <c r="H289" s="44" t="s">
        <v>650</v>
      </c>
      <c r="I289" s="44" t="s">
        <v>646</v>
      </c>
      <c r="N289" s="44" t="s">
        <v>2298</v>
      </c>
      <c r="O289" s="44" t="s">
        <v>2200</v>
      </c>
    </row>
    <row r="290" spans="1:15" ht="14.5">
      <c r="A290" s="269" t="s">
        <v>1709</v>
      </c>
      <c r="B290" s="44" t="s">
        <v>105</v>
      </c>
      <c r="C290" s="44" t="s">
        <v>93</v>
      </c>
      <c r="H290" s="44" t="s">
        <v>651</v>
      </c>
      <c r="I290" s="44" t="s">
        <v>646</v>
      </c>
      <c r="N290" s="44" t="s">
        <v>2299</v>
      </c>
      <c r="O290" s="44" t="s">
        <v>2200</v>
      </c>
    </row>
    <row r="291" spans="1:15" ht="14.5">
      <c r="A291" s="269" t="s">
        <v>1710</v>
      </c>
      <c r="B291" s="44" t="s">
        <v>106</v>
      </c>
      <c r="C291" s="44" t="s">
        <v>93</v>
      </c>
      <c r="H291" s="44" t="s">
        <v>652</v>
      </c>
      <c r="I291" s="44" t="s">
        <v>646</v>
      </c>
      <c r="N291" s="44" t="s">
        <v>2300</v>
      </c>
      <c r="O291" s="44" t="s">
        <v>2200</v>
      </c>
    </row>
    <row r="292" spans="1:15" ht="14.5">
      <c r="A292" s="269" t="s">
        <v>1711</v>
      </c>
      <c r="B292" s="44" t="s">
        <v>107</v>
      </c>
      <c r="C292" s="44" t="s">
        <v>93</v>
      </c>
      <c r="H292" s="44" t="s">
        <v>653</v>
      </c>
      <c r="I292" s="44" t="s">
        <v>646</v>
      </c>
      <c r="N292" s="44" t="s">
        <v>2301</v>
      </c>
      <c r="O292" s="44" t="s">
        <v>2200</v>
      </c>
    </row>
    <row r="293" spans="1:15" ht="14.5">
      <c r="A293" s="269" t="s">
        <v>1712</v>
      </c>
      <c r="B293" s="44" t="s">
        <v>108</v>
      </c>
      <c r="C293" s="44" t="s">
        <v>93</v>
      </c>
      <c r="H293" s="44" t="s">
        <v>654</v>
      </c>
      <c r="I293" s="44" t="s">
        <v>646</v>
      </c>
      <c r="N293" s="44" t="s">
        <v>2302</v>
      </c>
      <c r="O293" s="44" t="s">
        <v>2200</v>
      </c>
    </row>
    <row r="294" spans="1:15" ht="14.5">
      <c r="A294" s="269" t="s">
        <v>1713</v>
      </c>
      <c r="B294" s="44" t="s">
        <v>109</v>
      </c>
      <c r="C294" s="44" t="s">
        <v>93</v>
      </c>
      <c r="H294" s="44" t="s">
        <v>655</v>
      </c>
      <c r="I294" s="44" t="s">
        <v>646</v>
      </c>
      <c r="N294" s="44" t="s">
        <v>2303</v>
      </c>
      <c r="O294" s="44" t="s">
        <v>2200</v>
      </c>
    </row>
    <row r="295" spans="1:15" ht="14.5">
      <c r="A295" s="269" t="s">
        <v>1714</v>
      </c>
      <c r="B295" s="44" t="s">
        <v>110</v>
      </c>
      <c r="C295" s="44" t="s">
        <v>93</v>
      </c>
      <c r="H295" s="44" t="s">
        <v>656</v>
      </c>
      <c r="I295" s="44" t="s">
        <v>646</v>
      </c>
      <c r="N295" s="44" t="s">
        <v>2304</v>
      </c>
      <c r="O295" s="44" t="s">
        <v>2200</v>
      </c>
    </row>
    <row r="296" spans="1:15" ht="14.5">
      <c r="A296" s="269" t="s">
        <v>1715</v>
      </c>
      <c r="B296" s="44" t="s">
        <v>111</v>
      </c>
      <c r="C296" s="44" t="s">
        <v>93</v>
      </c>
      <c r="H296" s="44" t="s">
        <v>657</v>
      </c>
      <c r="I296" s="44" t="s">
        <v>646</v>
      </c>
      <c r="N296" s="44" t="s">
        <v>2305</v>
      </c>
      <c r="O296" s="44" t="s">
        <v>2200</v>
      </c>
    </row>
    <row r="297" spans="1:15" ht="14.5">
      <c r="A297" s="269" t="s">
        <v>1716</v>
      </c>
      <c r="B297" s="44" t="s">
        <v>112</v>
      </c>
      <c r="C297" s="44" t="s">
        <v>93</v>
      </c>
      <c r="H297" s="44" t="s">
        <v>658</v>
      </c>
      <c r="I297" s="44" t="s">
        <v>646</v>
      </c>
      <c r="N297" s="44" t="s">
        <v>2306</v>
      </c>
      <c r="O297" s="44" t="s">
        <v>2200</v>
      </c>
    </row>
    <row r="298" spans="1:15" ht="14.5">
      <c r="A298" s="269" t="s">
        <v>1717</v>
      </c>
      <c r="B298" s="44" t="s">
        <v>113</v>
      </c>
      <c r="C298" s="44" t="s">
        <v>93</v>
      </c>
      <c r="H298" s="44" t="s">
        <v>659</v>
      </c>
      <c r="I298" s="44" t="s">
        <v>646</v>
      </c>
      <c r="N298" s="44" t="s">
        <v>2307</v>
      </c>
      <c r="O298" s="44" t="s">
        <v>2200</v>
      </c>
    </row>
    <row r="299" spans="1:15" ht="14.5">
      <c r="A299" s="269" t="s">
        <v>1718</v>
      </c>
      <c r="B299" s="44" t="s">
        <v>114</v>
      </c>
      <c r="C299" s="44" t="s">
        <v>93</v>
      </c>
      <c r="H299" s="44" t="s">
        <v>660</v>
      </c>
      <c r="I299" s="44" t="s">
        <v>646</v>
      </c>
      <c r="N299" s="44" t="s">
        <v>2308</v>
      </c>
      <c r="O299" s="44" t="s">
        <v>2200</v>
      </c>
    </row>
    <row r="300" spans="1:15" ht="14.5">
      <c r="A300" s="269" t="s">
        <v>1719</v>
      </c>
      <c r="B300" s="44" t="s">
        <v>115</v>
      </c>
      <c r="C300" s="44" t="s">
        <v>93</v>
      </c>
      <c r="H300" s="44" t="s">
        <v>661</v>
      </c>
      <c r="I300" s="44" t="s">
        <v>646</v>
      </c>
      <c r="N300" s="44" t="s">
        <v>2309</v>
      </c>
      <c r="O300" s="44" t="s">
        <v>2200</v>
      </c>
    </row>
    <row r="301" spans="1:15" ht="14.5">
      <c r="A301" s="269" t="s">
        <v>1720</v>
      </c>
      <c r="B301" s="44" t="s">
        <v>116</v>
      </c>
      <c r="C301" s="44" t="s">
        <v>93</v>
      </c>
      <c r="H301" s="44" t="s">
        <v>662</v>
      </c>
      <c r="I301" s="44" t="s">
        <v>646</v>
      </c>
      <c r="N301" s="44" t="s">
        <v>2310</v>
      </c>
      <c r="O301" s="44" t="s">
        <v>2200</v>
      </c>
    </row>
    <row r="302" spans="1:15" ht="14.5">
      <c r="A302" s="269" t="s">
        <v>1721</v>
      </c>
      <c r="B302" s="44" t="s">
        <v>117</v>
      </c>
      <c r="C302" s="44" t="s">
        <v>93</v>
      </c>
      <c r="H302" s="44" t="s">
        <v>663</v>
      </c>
      <c r="I302" s="44" t="s">
        <v>646</v>
      </c>
      <c r="N302" s="44" t="s">
        <v>2311</v>
      </c>
      <c r="O302" s="44" t="s">
        <v>2200</v>
      </c>
    </row>
    <row r="303" spans="1:15" ht="14.5">
      <c r="A303" s="269" t="s">
        <v>1722</v>
      </c>
      <c r="B303" s="44" t="s">
        <v>118</v>
      </c>
      <c r="C303" s="44" t="s">
        <v>93</v>
      </c>
      <c r="H303" s="44" t="s">
        <v>664</v>
      </c>
      <c r="I303" s="44" t="s">
        <v>646</v>
      </c>
      <c r="N303" s="44" t="s">
        <v>2312</v>
      </c>
      <c r="O303" s="44" t="s">
        <v>2200</v>
      </c>
    </row>
    <row r="304" spans="1:15" ht="14.5">
      <c r="A304" s="269" t="s">
        <v>1723</v>
      </c>
      <c r="B304" s="44" t="s">
        <v>119</v>
      </c>
      <c r="C304" s="44" t="s">
        <v>93</v>
      </c>
      <c r="H304" s="44" t="s">
        <v>665</v>
      </c>
      <c r="I304" s="44" t="s">
        <v>646</v>
      </c>
      <c r="N304" s="44" t="s">
        <v>2313</v>
      </c>
      <c r="O304" s="44" t="s">
        <v>2200</v>
      </c>
    </row>
    <row r="305" spans="1:15" ht="29">
      <c r="A305" s="269" t="s">
        <v>1724</v>
      </c>
      <c r="B305" s="44" t="s">
        <v>120</v>
      </c>
      <c r="C305" s="44" t="s">
        <v>93</v>
      </c>
      <c r="H305" s="44" t="s">
        <v>666</v>
      </c>
      <c r="I305" s="44" t="s">
        <v>646</v>
      </c>
      <c r="N305" s="44" t="s">
        <v>2318</v>
      </c>
      <c r="O305" s="44" t="s">
        <v>2200</v>
      </c>
    </row>
    <row r="306" spans="1:15" ht="14.5">
      <c r="A306" s="269" t="s">
        <v>1725</v>
      </c>
      <c r="B306" s="44" t="s">
        <v>121</v>
      </c>
      <c r="C306" s="44" t="s">
        <v>93</v>
      </c>
      <c r="H306" s="44" t="s">
        <v>667</v>
      </c>
      <c r="I306" s="44" t="s">
        <v>646</v>
      </c>
      <c r="N306" s="44" t="s">
        <v>2314</v>
      </c>
      <c r="O306" s="44" t="s">
        <v>2200</v>
      </c>
    </row>
    <row r="307" spans="1:15" ht="14.5">
      <c r="A307" s="269" t="s">
        <v>1726</v>
      </c>
      <c r="B307" s="44" t="s">
        <v>122</v>
      </c>
      <c r="C307" s="44" t="s">
        <v>93</v>
      </c>
      <c r="H307" s="44" t="s">
        <v>668</v>
      </c>
      <c r="I307" s="44" t="s">
        <v>646</v>
      </c>
      <c r="N307" s="44" t="s">
        <v>2315</v>
      </c>
      <c r="O307" s="44" t="s">
        <v>2200</v>
      </c>
    </row>
    <row r="308" spans="1:15" ht="14.5">
      <c r="A308" s="269" t="s">
        <v>1727</v>
      </c>
      <c r="B308" s="44" t="s">
        <v>123</v>
      </c>
      <c r="C308" s="44" t="s">
        <v>93</v>
      </c>
      <c r="H308" s="44" t="s">
        <v>669</v>
      </c>
      <c r="I308" s="44" t="s">
        <v>646</v>
      </c>
      <c r="N308" s="44" t="s">
        <v>2316</v>
      </c>
      <c r="O308" s="44" t="s">
        <v>2200</v>
      </c>
    </row>
    <row r="309" spans="1:15" ht="29">
      <c r="A309" s="269" t="s">
        <v>1728</v>
      </c>
      <c r="B309" s="44" t="s">
        <v>124</v>
      </c>
      <c r="C309" s="44" t="s">
        <v>93</v>
      </c>
      <c r="H309" s="44" t="s">
        <v>670</v>
      </c>
      <c r="I309" s="44" t="s">
        <v>646</v>
      </c>
      <c r="N309" s="44" t="s">
        <v>2319</v>
      </c>
      <c r="O309" s="44" t="s">
        <v>2200</v>
      </c>
    </row>
    <row r="310" spans="1:15" ht="14.5">
      <c r="A310" s="269" t="s">
        <v>1729</v>
      </c>
      <c r="B310" s="44" t="s">
        <v>125</v>
      </c>
      <c r="C310" s="44" t="s">
        <v>93</v>
      </c>
      <c r="H310" s="44" t="s">
        <v>671</v>
      </c>
      <c r="I310" s="44" t="s">
        <v>646</v>
      </c>
      <c r="N310" s="44" t="s">
        <v>2317</v>
      </c>
      <c r="O310" s="44" t="s">
        <v>2200</v>
      </c>
    </row>
    <row r="311" spans="1:1" ht="14.5">
      <c r="A311" s="269" t="s">
        <v>1730</v>
      </c>
    </row>
    <row r="312" spans="1:15" ht="14.5">
      <c r="A312" s="269" t="s">
        <v>1731</v>
      </c>
      <c r="B312" s="44" t="s">
        <v>1047</v>
      </c>
      <c r="C312" s="253" t="s">
        <v>719</v>
      </c>
      <c r="H312" s="44" t="s">
        <v>1047</v>
      </c>
      <c r="I312" s="44" t="s">
        <v>791</v>
      </c>
      <c r="N312" s="44" t="s">
        <v>1047</v>
      </c>
      <c r="O312" s="44" t="s">
        <v>1454</v>
      </c>
    </row>
    <row r="313" spans="1:15" ht="14.5">
      <c r="A313" s="269" t="s">
        <v>1732</v>
      </c>
      <c r="B313" s="44" t="s">
        <v>1049</v>
      </c>
      <c r="C313" s="44" t="s">
        <v>93</v>
      </c>
      <c r="H313" s="44" t="s">
        <v>1201</v>
      </c>
      <c r="I313" s="44" t="s">
        <v>646</v>
      </c>
      <c r="N313" s="44" t="s">
        <v>2294</v>
      </c>
      <c r="O313" s="44" t="s">
        <v>2200</v>
      </c>
    </row>
    <row r="314" spans="1:14" ht="14.5">
      <c r="A314" s="269" t="s">
        <v>1733</v>
      </c>
      <c r="B314" s="44" t="s">
        <v>380</v>
      </c>
      <c r="H314" s="44" t="s">
        <v>672</v>
      </c>
      <c r="N314" s="44" t="s">
        <v>2320</v>
      </c>
    </row>
    <row r="315" spans="1:15" ht="14.5">
      <c r="A315" s="269" t="s">
        <v>1734</v>
      </c>
      <c r="B315" s="44" t="s">
        <v>1048</v>
      </c>
      <c r="C315" s="44" t="s">
        <v>93</v>
      </c>
      <c r="H315" s="44" t="s">
        <v>1213</v>
      </c>
      <c r="I315" s="44" t="s">
        <v>646</v>
      </c>
      <c r="N315" s="44" t="s">
        <v>2321</v>
      </c>
      <c r="O315" s="44" t="s">
        <v>2200</v>
      </c>
    </row>
    <row r="316" spans="1:15" ht="14.5">
      <c r="A316" s="269" t="s">
        <v>1735</v>
      </c>
      <c r="B316" s="44" t="s">
        <v>359</v>
      </c>
      <c r="H316" s="44" t="s">
        <v>647</v>
      </c>
      <c r="I316" s="44" t="s">
        <v>646</v>
      </c>
      <c r="N316" s="44" t="s">
        <v>2295</v>
      </c>
      <c r="O316" s="44" t="s">
        <v>2200</v>
      </c>
    </row>
    <row r="317" spans="1:15" ht="14.5">
      <c r="A317" s="269" t="s">
        <v>1736</v>
      </c>
      <c r="B317" s="44" t="s">
        <v>102</v>
      </c>
      <c r="C317" s="44" t="s">
        <v>93</v>
      </c>
      <c r="H317" s="44" t="s">
        <v>648</v>
      </c>
      <c r="I317" s="44" t="s">
        <v>646</v>
      </c>
      <c r="N317" s="44" t="s">
        <v>2296</v>
      </c>
      <c r="O317" s="44" t="s">
        <v>2200</v>
      </c>
    </row>
    <row r="318" spans="1:15" ht="14.5">
      <c r="A318" s="269" t="s">
        <v>1737</v>
      </c>
      <c r="B318" s="44" t="s">
        <v>103</v>
      </c>
      <c r="C318" s="44" t="s">
        <v>93</v>
      </c>
      <c r="H318" s="44" t="s">
        <v>649</v>
      </c>
      <c r="I318" s="44" t="s">
        <v>646</v>
      </c>
      <c r="N318" s="44" t="s">
        <v>2297</v>
      </c>
      <c r="O318" s="44" t="s">
        <v>2200</v>
      </c>
    </row>
    <row r="319" spans="1:15" ht="14.5">
      <c r="A319" s="269" t="s">
        <v>1738</v>
      </c>
      <c r="B319" s="44" t="s">
        <v>104</v>
      </c>
      <c r="C319" s="44" t="s">
        <v>93</v>
      </c>
      <c r="H319" s="44" t="s">
        <v>650</v>
      </c>
      <c r="I319" s="44" t="s">
        <v>646</v>
      </c>
      <c r="N319" s="44" t="s">
        <v>2298</v>
      </c>
      <c r="O319" s="44" t="s">
        <v>2200</v>
      </c>
    </row>
    <row r="320" spans="1:15" ht="14.5">
      <c r="A320" s="269" t="s">
        <v>1739</v>
      </c>
      <c r="B320" s="44" t="s">
        <v>105</v>
      </c>
      <c r="C320" s="44" t="s">
        <v>93</v>
      </c>
      <c r="H320" s="44" t="s">
        <v>651</v>
      </c>
      <c r="I320" s="44" t="s">
        <v>646</v>
      </c>
      <c r="N320" s="44" t="s">
        <v>2299</v>
      </c>
      <c r="O320" s="44" t="s">
        <v>2200</v>
      </c>
    </row>
    <row r="321" spans="1:15" ht="14.5">
      <c r="A321" s="269" t="s">
        <v>1740</v>
      </c>
      <c r="B321" s="44" t="s">
        <v>106</v>
      </c>
      <c r="C321" s="44" t="s">
        <v>93</v>
      </c>
      <c r="H321" s="44" t="s">
        <v>652</v>
      </c>
      <c r="I321" s="44" t="s">
        <v>646</v>
      </c>
      <c r="N321" s="44" t="s">
        <v>2300</v>
      </c>
      <c r="O321" s="44" t="s">
        <v>2200</v>
      </c>
    </row>
    <row r="322" spans="1:15" ht="14.5">
      <c r="A322" s="269" t="s">
        <v>1741</v>
      </c>
      <c r="B322" s="44" t="s">
        <v>107</v>
      </c>
      <c r="C322" s="44" t="s">
        <v>93</v>
      </c>
      <c r="H322" s="44" t="s">
        <v>653</v>
      </c>
      <c r="I322" s="44" t="s">
        <v>646</v>
      </c>
      <c r="N322" s="44" t="s">
        <v>2301</v>
      </c>
      <c r="O322" s="44" t="s">
        <v>2200</v>
      </c>
    </row>
    <row r="323" spans="1:15" ht="14.5">
      <c r="A323" s="269" t="s">
        <v>1742</v>
      </c>
      <c r="B323" s="44" t="s">
        <v>108</v>
      </c>
      <c r="C323" s="44" t="s">
        <v>93</v>
      </c>
      <c r="H323" s="44" t="s">
        <v>654</v>
      </c>
      <c r="I323" s="44" t="s">
        <v>646</v>
      </c>
      <c r="N323" s="44" t="s">
        <v>2302</v>
      </c>
      <c r="O323" s="44" t="s">
        <v>2200</v>
      </c>
    </row>
    <row r="324" spans="1:15" ht="14.5">
      <c r="A324" s="269" t="s">
        <v>1743</v>
      </c>
      <c r="B324" s="44" t="s">
        <v>109</v>
      </c>
      <c r="C324" s="44" t="s">
        <v>93</v>
      </c>
      <c r="H324" s="44" t="s">
        <v>655</v>
      </c>
      <c r="I324" s="44" t="s">
        <v>646</v>
      </c>
      <c r="N324" s="44" t="s">
        <v>2303</v>
      </c>
      <c r="O324" s="44" t="s">
        <v>2200</v>
      </c>
    </row>
    <row r="325" spans="1:15" ht="14.5">
      <c r="A325" s="269" t="s">
        <v>1744</v>
      </c>
      <c r="B325" s="44" t="s">
        <v>110</v>
      </c>
      <c r="C325" s="44" t="s">
        <v>93</v>
      </c>
      <c r="H325" s="44" t="s">
        <v>656</v>
      </c>
      <c r="I325" s="44" t="s">
        <v>646</v>
      </c>
      <c r="N325" s="44" t="s">
        <v>2304</v>
      </c>
      <c r="O325" s="44" t="s">
        <v>2200</v>
      </c>
    </row>
    <row r="326" spans="1:15" ht="14.5">
      <c r="A326" s="269" t="s">
        <v>1745</v>
      </c>
      <c r="B326" s="44" t="s">
        <v>111</v>
      </c>
      <c r="C326" s="44" t="s">
        <v>93</v>
      </c>
      <c r="H326" s="44" t="s">
        <v>657</v>
      </c>
      <c r="I326" s="44" t="s">
        <v>646</v>
      </c>
      <c r="N326" s="44" t="s">
        <v>2305</v>
      </c>
      <c r="O326" s="44" t="s">
        <v>2200</v>
      </c>
    </row>
    <row r="327" spans="1:15" ht="14.5">
      <c r="A327" s="269" t="s">
        <v>1746</v>
      </c>
      <c r="B327" s="44" t="s">
        <v>112</v>
      </c>
      <c r="C327" s="44" t="s">
        <v>93</v>
      </c>
      <c r="H327" s="44" t="s">
        <v>658</v>
      </c>
      <c r="I327" s="44" t="s">
        <v>646</v>
      </c>
      <c r="N327" s="44" t="s">
        <v>2306</v>
      </c>
      <c r="O327" s="44" t="s">
        <v>2200</v>
      </c>
    </row>
    <row r="328" spans="1:15" ht="14.5">
      <c r="A328" s="269" t="s">
        <v>1747</v>
      </c>
      <c r="B328" s="44" t="s">
        <v>113</v>
      </c>
      <c r="C328" s="44" t="s">
        <v>93</v>
      </c>
      <c r="H328" s="44" t="s">
        <v>659</v>
      </c>
      <c r="I328" s="44" t="s">
        <v>646</v>
      </c>
      <c r="N328" s="44" t="s">
        <v>2307</v>
      </c>
      <c r="O328" s="44" t="s">
        <v>2200</v>
      </c>
    </row>
    <row r="329" spans="1:15" ht="14.5">
      <c r="A329" s="269" t="s">
        <v>1748</v>
      </c>
      <c r="B329" s="44" t="s">
        <v>114</v>
      </c>
      <c r="C329" s="44" t="s">
        <v>93</v>
      </c>
      <c r="H329" s="44" t="s">
        <v>660</v>
      </c>
      <c r="I329" s="44" t="s">
        <v>646</v>
      </c>
      <c r="N329" s="44" t="s">
        <v>2308</v>
      </c>
      <c r="O329" s="44" t="s">
        <v>2200</v>
      </c>
    </row>
    <row r="330" spans="1:15" ht="14.5">
      <c r="A330" s="269" t="s">
        <v>1749</v>
      </c>
      <c r="B330" s="44" t="s">
        <v>115</v>
      </c>
      <c r="C330" s="44" t="s">
        <v>93</v>
      </c>
      <c r="H330" s="44" t="s">
        <v>661</v>
      </c>
      <c r="I330" s="44" t="s">
        <v>646</v>
      </c>
      <c r="N330" s="44" t="s">
        <v>2309</v>
      </c>
      <c r="O330" s="44" t="s">
        <v>2200</v>
      </c>
    </row>
    <row r="331" spans="1:15" ht="14.5">
      <c r="A331" s="269" t="s">
        <v>1750</v>
      </c>
      <c r="B331" s="44" t="s">
        <v>116</v>
      </c>
      <c r="C331" s="44" t="s">
        <v>93</v>
      </c>
      <c r="H331" s="44" t="s">
        <v>662</v>
      </c>
      <c r="I331" s="44" t="s">
        <v>646</v>
      </c>
      <c r="N331" s="44" t="s">
        <v>2310</v>
      </c>
      <c r="O331" s="44" t="s">
        <v>2200</v>
      </c>
    </row>
    <row r="332" spans="1:15" ht="14.5">
      <c r="A332" s="269" t="s">
        <v>1751</v>
      </c>
      <c r="B332" s="44" t="s">
        <v>117</v>
      </c>
      <c r="C332" s="44" t="s">
        <v>93</v>
      </c>
      <c r="H332" s="44" t="s">
        <v>663</v>
      </c>
      <c r="I332" s="44" t="s">
        <v>646</v>
      </c>
      <c r="N332" s="44" t="s">
        <v>2311</v>
      </c>
      <c r="O332" s="44" t="s">
        <v>2200</v>
      </c>
    </row>
    <row r="333" spans="1:15" ht="14.5">
      <c r="A333" s="269" t="s">
        <v>1752</v>
      </c>
      <c r="B333" s="44" t="s">
        <v>118</v>
      </c>
      <c r="C333" s="44" t="s">
        <v>93</v>
      </c>
      <c r="H333" s="44" t="s">
        <v>664</v>
      </c>
      <c r="I333" s="44" t="s">
        <v>646</v>
      </c>
      <c r="N333" s="44" t="s">
        <v>2312</v>
      </c>
      <c r="O333" s="44" t="s">
        <v>2200</v>
      </c>
    </row>
    <row r="334" spans="1:15" ht="14.5">
      <c r="A334" s="269" t="s">
        <v>1753</v>
      </c>
      <c r="B334" s="44" t="s">
        <v>119</v>
      </c>
      <c r="C334" s="44" t="s">
        <v>93</v>
      </c>
      <c r="H334" s="44" t="s">
        <v>665</v>
      </c>
      <c r="I334" s="44" t="s">
        <v>646</v>
      </c>
      <c r="N334" s="44" t="s">
        <v>2313</v>
      </c>
      <c r="O334" s="44" t="s">
        <v>2200</v>
      </c>
    </row>
    <row r="335" spans="1:15" ht="29">
      <c r="A335" s="269" t="s">
        <v>1754</v>
      </c>
      <c r="B335" s="44" t="s">
        <v>120</v>
      </c>
      <c r="C335" s="44" t="s">
        <v>93</v>
      </c>
      <c r="H335" s="44" t="s">
        <v>666</v>
      </c>
      <c r="I335" s="44" t="s">
        <v>646</v>
      </c>
      <c r="N335" s="44" t="s">
        <v>2318</v>
      </c>
      <c r="O335" s="44" t="s">
        <v>2200</v>
      </c>
    </row>
    <row r="336" spans="1:15" ht="14.5">
      <c r="A336" s="269" t="s">
        <v>1755</v>
      </c>
      <c r="B336" s="44" t="s">
        <v>121</v>
      </c>
      <c r="C336" s="44" t="s">
        <v>93</v>
      </c>
      <c r="H336" s="44" t="s">
        <v>667</v>
      </c>
      <c r="I336" s="44" t="s">
        <v>646</v>
      </c>
      <c r="N336" s="44" t="s">
        <v>2314</v>
      </c>
      <c r="O336" s="44" t="s">
        <v>2200</v>
      </c>
    </row>
    <row r="337" spans="1:15" ht="14.5">
      <c r="A337" s="269" t="s">
        <v>1756</v>
      </c>
      <c r="B337" s="44" t="s">
        <v>122</v>
      </c>
      <c r="C337" s="44" t="s">
        <v>93</v>
      </c>
      <c r="H337" s="44" t="s">
        <v>668</v>
      </c>
      <c r="I337" s="44" t="s">
        <v>646</v>
      </c>
      <c r="N337" s="44" t="s">
        <v>2315</v>
      </c>
      <c r="O337" s="44" t="s">
        <v>2200</v>
      </c>
    </row>
    <row r="338" spans="1:15" ht="14.5">
      <c r="A338" s="269" t="s">
        <v>1757</v>
      </c>
      <c r="B338" s="44" t="s">
        <v>123</v>
      </c>
      <c r="C338" s="44" t="s">
        <v>93</v>
      </c>
      <c r="H338" s="44" t="s">
        <v>669</v>
      </c>
      <c r="I338" s="44" t="s">
        <v>646</v>
      </c>
      <c r="N338" s="44" t="s">
        <v>2316</v>
      </c>
      <c r="O338" s="44" t="s">
        <v>2200</v>
      </c>
    </row>
    <row r="339" spans="1:15" ht="29">
      <c r="A339" s="269" t="s">
        <v>1758</v>
      </c>
      <c r="B339" s="44" t="s">
        <v>124</v>
      </c>
      <c r="C339" s="44" t="s">
        <v>93</v>
      </c>
      <c r="H339" s="44" t="s">
        <v>670</v>
      </c>
      <c r="I339" s="44" t="s">
        <v>646</v>
      </c>
      <c r="N339" s="44" t="s">
        <v>2319</v>
      </c>
      <c r="O339" s="44" t="s">
        <v>2200</v>
      </c>
    </row>
    <row r="340" spans="1:15" ht="14.5">
      <c r="A340" s="269" t="s">
        <v>1759</v>
      </c>
      <c r="B340" s="44" t="s">
        <v>125</v>
      </c>
      <c r="C340" s="44" t="s">
        <v>93</v>
      </c>
      <c r="H340" s="44" t="s">
        <v>671</v>
      </c>
      <c r="I340" s="44" t="s">
        <v>646</v>
      </c>
      <c r="N340" s="44" t="s">
        <v>2317</v>
      </c>
      <c r="O340" s="44" t="s">
        <v>2200</v>
      </c>
    </row>
    <row r="341" spans="1:15" ht="16.5">
      <c r="A341" s="269" t="s">
        <v>1760</v>
      </c>
      <c r="B341" s="44" t="s">
        <v>1229</v>
      </c>
      <c r="C341" s="44" t="s">
        <v>93</v>
      </c>
      <c r="H341" s="44" t="s">
        <v>1238</v>
      </c>
      <c r="I341" s="44" t="s">
        <v>646</v>
      </c>
      <c r="N341" s="44" t="s">
        <v>2322</v>
      </c>
      <c r="O341" s="44" t="s">
        <v>2200</v>
      </c>
    </row>
    <row r="342" spans="1:14" ht="14.5">
      <c r="A342" s="269" t="s">
        <v>1761</v>
      </c>
      <c r="B342" s="44" t="s">
        <v>359</v>
      </c>
      <c r="H342" s="44" t="s">
        <v>647</v>
      </c>
      <c r="N342" s="44" t="s">
        <v>2295</v>
      </c>
    </row>
    <row r="343" spans="1:15" ht="14.5">
      <c r="A343" s="269" t="s">
        <v>1762</v>
      </c>
      <c r="B343" s="44" t="s">
        <v>102</v>
      </c>
      <c r="C343" s="44" t="s">
        <v>93</v>
      </c>
      <c r="H343" s="44" t="s">
        <v>648</v>
      </c>
      <c r="I343" s="44" t="s">
        <v>646</v>
      </c>
      <c r="N343" s="44" t="s">
        <v>2296</v>
      </c>
      <c r="O343" s="44" t="s">
        <v>2200</v>
      </c>
    </row>
    <row r="344" spans="1:15" ht="14.5">
      <c r="A344" s="269" t="s">
        <v>1763</v>
      </c>
      <c r="B344" s="44" t="s">
        <v>103</v>
      </c>
      <c r="C344" s="44" t="s">
        <v>93</v>
      </c>
      <c r="H344" s="44" t="s">
        <v>649</v>
      </c>
      <c r="I344" s="44" t="s">
        <v>646</v>
      </c>
      <c r="N344" s="44" t="s">
        <v>2297</v>
      </c>
      <c r="O344" s="44" t="s">
        <v>2200</v>
      </c>
    </row>
    <row r="345" spans="1:15" ht="14.5">
      <c r="A345" s="269" t="s">
        <v>1764</v>
      </c>
      <c r="B345" s="44" t="s">
        <v>104</v>
      </c>
      <c r="C345" s="44" t="s">
        <v>93</v>
      </c>
      <c r="H345" s="44" t="s">
        <v>650</v>
      </c>
      <c r="I345" s="44" t="s">
        <v>646</v>
      </c>
      <c r="N345" s="44" t="s">
        <v>2298</v>
      </c>
      <c r="O345" s="44" t="s">
        <v>2200</v>
      </c>
    </row>
    <row r="346" spans="1:15" ht="14.5">
      <c r="A346" s="269" t="s">
        <v>1765</v>
      </c>
      <c r="B346" s="44" t="s">
        <v>105</v>
      </c>
      <c r="C346" s="44" t="s">
        <v>93</v>
      </c>
      <c r="H346" s="44" t="s">
        <v>651</v>
      </c>
      <c r="I346" s="44" t="s">
        <v>646</v>
      </c>
      <c r="N346" s="44" t="s">
        <v>2299</v>
      </c>
      <c r="O346" s="44" t="s">
        <v>2200</v>
      </c>
    </row>
    <row r="347" spans="1:15" ht="14.5">
      <c r="A347" s="269" t="s">
        <v>1766</v>
      </c>
      <c r="B347" s="44" t="s">
        <v>106</v>
      </c>
      <c r="C347" s="44" t="s">
        <v>93</v>
      </c>
      <c r="H347" s="44" t="s">
        <v>652</v>
      </c>
      <c r="I347" s="44" t="s">
        <v>646</v>
      </c>
      <c r="N347" s="44" t="s">
        <v>2300</v>
      </c>
      <c r="O347" s="44" t="s">
        <v>2200</v>
      </c>
    </row>
    <row r="348" spans="1:15" ht="14.5">
      <c r="A348" s="269" t="s">
        <v>1767</v>
      </c>
      <c r="B348" s="44" t="s">
        <v>107</v>
      </c>
      <c r="C348" s="44" t="s">
        <v>93</v>
      </c>
      <c r="H348" s="44" t="s">
        <v>653</v>
      </c>
      <c r="I348" s="44" t="s">
        <v>646</v>
      </c>
      <c r="N348" s="44" t="s">
        <v>2301</v>
      </c>
      <c r="O348" s="44" t="s">
        <v>2200</v>
      </c>
    </row>
    <row r="349" spans="1:15" ht="14.5">
      <c r="A349" s="269" t="s">
        <v>1768</v>
      </c>
      <c r="B349" s="44" t="s">
        <v>108</v>
      </c>
      <c r="C349" s="44" t="s">
        <v>93</v>
      </c>
      <c r="H349" s="44" t="s">
        <v>654</v>
      </c>
      <c r="I349" s="44" t="s">
        <v>646</v>
      </c>
      <c r="N349" s="44" t="s">
        <v>2302</v>
      </c>
      <c r="O349" s="44" t="s">
        <v>2200</v>
      </c>
    </row>
    <row r="350" spans="1:15" ht="14.5">
      <c r="A350" s="269" t="s">
        <v>1769</v>
      </c>
      <c r="B350" s="44" t="s">
        <v>109</v>
      </c>
      <c r="C350" s="44" t="s">
        <v>93</v>
      </c>
      <c r="H350" s="44" t="s">
        <v>655</v>
      </c>
      <c r="I350" s="44" t="s">
        <v>646</v>
      </c>
      <c r="N350" s="44" t="s">
        <v>2303</v>
      </c>
      <c r="O350" s="44" t="s">
        <v>2200</v>
      </c>
    </row>
    <row r="351" spans="1:15" ht="14.5">
      <c r="A351" s="269" t="s">
        <v>1770</v>
      </c>
      <c r="B351" s="44" t="s">
        <v>110</v>
      </c>
      <c r="C351" s="44" t="s">
        <v>93</v>
      </c>
      <c r="H351" s="44" t="s">
        <v>656</v>
      </c>
      <c r="I351" s="44" t="s">
        <v>646</v>
      </c>
      <c r="N351" s="44" t="s">
        <v>2304</v>
      </c>
      <c r="O351" s="44" t="s">
        <v>2200</v>
      </c>
    </row>
    <row r="352" spans="1:15" ht="14.5">
      <c r="A352" s="269" t="s">
        <v>1771</v>
      </c>
      <c r="B352" s="44" t="s">
        <v>111</v>
      </c>
      <c r="C352" s="44" t="s">
        <v>93</v>
      </c>
      <c r="H352" s="44" t="s">
        <v>657</v>
      </c>
      <c r="I352" s="44" t="s">
        <v>646</v>
      </c>
      <c r="N352" s="44" t="s">
        <v>2305</v>
      </c>
      <c r="O352" s="44" t="s">
        <v>2200</v>
      </c>
    </row>
    <row r="353" spans="1:15" ht="14.5">
      <c r="A353" s="269" t="s">
        <v>1772</v>
      </c>
      <c r="B353" s="44" t="s">
        <v>112</v>
      </c>
      <c r="C353" s="44" t="s">
        <v>93</v>
      </c>
      <c r="H353" s="44" t="s">
        <v>658</v>
      </c>
      <c r="I353" s="44" t="s">
        <v>646</v>
      </c>
      <c r="N353" s="44" t="s">
        <v>2306</v>
      </c>
      <c r="O353" s="44" t="s">
        <v>2200</v>
      </c>
    </row>
    <row r="354" spans="1:15" ht="14.5">
      <c r="A354" s="269" t="s">
        <v>1773</v>
      </c>
      <c r="B354" s="44" t="s">
        <v>113</v>
      </c>
      <c r="C354" s="44" t="s">
        <v>93</v>
      </c>
      <c r="H354" s="44" t="s">
        <v>659</v>
      </c>
      <c r="I354" s="44" t="s">
        <v>646</v>
      </c>
      <c r="N354" s="44" t="s">
        <v>2307</v>
      </c>
      <c r="O354" s="44" t="s">
        <v>2200</v>
      </c>
    </row>
    <row r="355" spans="1:15" ht="14.5">
      <c r="A355" s="269" t="s">
        <v>1774</v>
      </c>
      <c r="B355" s="44" t="s">
        <v>114</v>
      </c>
      <c r="C355" s="44" t="s">
        <v>93</v>
      </c>
      <c r="H355" s="44" t="s">
        <v>660</v>
      </c>
      <c r="I355" s="44" t="s">
        <v>646</v>
      </c>
      <c r="N355" s="44" t="s">
        <v>2308</v>
      </c>
      <c r="O355" s="44" t="s">
        <v>2200</v>
      </c>
    </row>
    <row r="356" spans="1:15" ht="14.5">
      <c r="A356" s="269" t="s">
        <v>1775</v>
      </c>
      <c r="B356" s="44" t="s">
        <v>115</v>
      </c>
      <c r="C356" s="44" t="s">
        <v>93</v>
      </c>
      <c r="H356" s="44" t="s">
        <v>661</v>
      </c>
      <c r="I356" s="44" t="s">
        <v>646</v>
      </c>
      <c r="N356" s="44" t="s">
        <v>2309</v>
      </c>
      <c r="O356" s="44" t="s">
        <v>2200</v>
      </c>
    </row>
    <row r="357" spans="1:15" ht="14.5">
      <c r="A357" s="269" t="s">
        <v>1776</v>
      </c>
      <c r="B357" s="44" t="s">
        <v>116</v>
      </c>
      <c r="C357" s="44" t="s">
        <v>93</v>
      </c>
      <c r="H357" s="44" t="s">
        <v>662</v>
      </c>
      <c r="I357" s="44" t="s">
        <v>646</v>
      </c>
      <c r="N357" s="44" t="s">
        <v>2310</v>
      </c>
      <c r="O357" s="44" t="s">
        <v>2200</v>
      </c>
    </row>
    <row r="358" spans="1:15" ht="14.5">
      <c r="A358" s="269" t="s">
        <v>1777</v>
      </c>
      <c r="B358" s="44" t="s">
        <v>117</v>
      </c>
      <c r="C358" s="44" t="s">
        <v>93</v>
      </c>
      <c r="H358" s="44" t="s">
        <v>663</v>
      </c>
      <c r="I358" s="44" t="s">
        <v>646</v>
      </c>
      <c r="N358" s="44" t="s">
        <v>2311</v>
      </c>
      <c r="O358" s="44" t="s">
        <v>2200</v>
      </c>
    </row>
    <row r="359" spans="1:15" ht="14.5">
      <c r="A359" s="269" t="s">
        <v>1778</v>
      </c>
      <c r="B359" s="44" t="s">
        <v>118</v>
      </c>
      <c r="C359" s="44" t="s">
        <v>93</v>
      </c>
      <c r="H359" s="44" t="s">
        <v>664</v>
      </c>
      <c r="I359" s="44" t="s">
        <v>646</v>
      </c>
      <c r="N359" s="44" t="s">
        <v>2312</v>
      </c>
      <c r="O359" s="44" t="s">
        <v>2200</v>
      </c>
    </row>
    <row r="360" spans="1:15" ht="14.5">
      <c r="A360" s="269" t="s">
        <v>1779</v>
      </c>
      <c r="B360" s="44" t="s">
        <v>119</v>
      </c>
      <c r="C360" s="44" t="s">
        <v>93</v>
      </c>
      <c r="H360" s="44" t="s">
        <v>665</v>
      </c>
      <c r="I360" s="44" t="s">
        <v>646</v>
      </c>
      <c r="N360" s="44" t="s">
        <v>2313</v>
      </c>
      <c r="O360" s="44" t="s">
        <v>2200</v>
      </c>
    </row>
    <row r="361" spans="1:15" ht="29">
      <c r="A361" s="269" t="s">
        <v>1780</v>
      </c>
      <c r="B361" s="44" t="s">
        <v>120</v>
      </c>
      <c r="C361" s="44" t="s">
        <v>93</v>
      </c>
      <c r="H361" s="44" t="s">
        <v>666</v>
      </c>
      <c r="I361" s="44" t="s">
        <v>646</v>
      </c>
      <c r="N361" s="44" t="s">
        <v>2318</v>
      </c>
      <c r="O361" s="44" t="s">
        <v>2200</v>
      </c>
    </row>
    <row r="362" spans="1:15" ht="14.5">
      <c r="A362" s="269" t="s">
        <v>1781</v>
      </c>
      <c r="B362" s="44" t="s">
        <v>121</v>
      </c>
      <c r="C362" s="44" t="s">
        <v>93</v>
      </c>
      <c r="H362" s="44" t="s">
        <v>667</v>
      </c>
      <c r="I362" s="44" t="s">
        <v>646</v>
      </c>
      <c r="N362" s="44" t="s">
        <v>2314</v>
      </c>
      <c r="O362" s="44" t="s">
        <v>2200</v>
      </c>
    </row>
    <row r="363" spans="1:15" ht="14.5">
      <c r="A363" s="269" t="s">
        <v>1782</v>
      </c>
      <c r="B363" s="44" t="s">
        <v>122</v>
      </c>
      <c r="C363" s="44" t="s">
        <v>93</v>
      </c>
      <c r="H363" s="44" t="s">
        <v>668</v>
      </c>
      <c r="I363" s="44" t="s">
        <v>646</v>
      </c>
      <c r="N363" s="44" t="s">
        <v>2315</v>
      </c>
      <c r="O363" s="44" t="s">
        <v>2200</v>
      </c>
    </row>
    <row r="364" spans="1:15" ht="14.5">
      <c r="A364" s="269" t="s">
        <v>1783</v>
      </c>
      <c r="B364" s="44" t="s">
        <v>123</v>
      </c>
      <c r="C364" s="44" t="s">
        <v>93</v>
      </c>
      <c r="H364" s="44" t="s">
        <v>669</v>
      </c>
      <c r="I364" s="44" t="s">
        <v>646</v>
      </c>
      <c r="N364" s="44" t="s">
        <v>2316</v>
      </c>
      <c r="O364" s="44" t="s">
        <v>2200</v>
      </c>
    </row>
    <row r="365" spans="1:15" ht="29">
      <c r="A365" s="269" t="s">
        <v>1784</v>
      </c>
      <c r="B365" s="44" t="s">
        <v>124</v>
      </c>
      <c r="C365" s="44" t="s">
        <v>93</v>
      </c>
      <c r="H365" s="44" t="s">
        <v>670</v>
      </c>
      <c r="I365" s="44" t="s">
        <v>646</v>
      </c>
      <c r="N365" s="44" t="s">
        <v>2319</v>
      </c>
      <c r="O365" s="44" t="s">
        <v>2200</v>
      </c>
    </row>
    <row r="366" spans="1:15" ht="14.5">
      <c r="A366" s="269" t="s">
        <v>1785</v>
      </c>
      <c r="B366" s="44" t="s">
        <v>125</v>
      </c>
      <c r="C366" s="44" t="s">
        <v>93</v>
      </c>
      <c r="H366" s="44" t="s">
        <v>671</v>
      </c>
      <c r="I366" s="44" t="s">
        <v>646</v>
      </c>
      <c r="N366" s="44" t="s">
        <v>2317</v>
      </c>
      <c r="O366" s="44" t="s">
        <v>2200</v>
      </c>
    </row>
    <row r="367" spans="1:1" ht="14.5">
      <c r="A367" s="269" t="s">
        <v>1786</v>
      </c>
    </row>
    <row r="368" spans="1:14" ht="29">
      <c r="A368" s="269" t="s">
        <v>1787</v>
      </c>
      <c r="B368" s="343" t="s">
        <v>1236</v>
      </c>
      <c r="C368" s="343"/>
      <c r="D368" s="343"/>
      <c r="E368" s="343"/>
      <c r="F368" s="343"/>
      <c r="G368" s="343"/>
      <c r="H368" s="343" t="s">
        <v>2604</v>
      </c>
      <c r="N368" s="44" t="s">
        <v>2323</v>
      </c>
    </row>
    <row r="369" spans="1:1" ht="14.5">
      <c r="A369" s="269" t="s">
        <v>1788</v>
      </c>
    </row>
    <row r="370" spans="1:15" ht="14.5">
      <c r="A370" s="269" t="s">
        <v>1789</v>
      </c>
      <c r="B370" s="44" t="s">
        <v>1047</v>
      </c>
      <c r="C370" s="253" t="s">
        <v>719</v>
      </c>
      <c r="H370" s="44" t="s">
        <v>1047</v>
      </c>
      <c r="I370" s="44" t="s">
        <v>791</v>
      </c>
      <c r="N370" s="44" t="s">
        <v>1047</v>
      </c>
      <c r="O370" s="44" t="s">
        <v>1454</v>
      </c>
    </row>
    <row r="371" spans="1:15" ht="14.5">
      <c r="A371" s="269" t="s">
        <v>1790</v>
      </c>
      <c r="B371" s="44" t="s">
        <v>1049</v>
      </c>
      <c r="C371" s="44" t="s">
        <v>93</v>
      </c>
      <c r="H371" s="56" t="s">
        <v>1201</v>
      </c>
      <c r="I371" s="44" t="s">
        <v>646</v>
      </c>
      <c r="N371" s="44" t="s">
        <v>2294</v>
      </c>
      <c r="O371" s="44" t="s">
        <v>2200</v>
      </c>
    </row>
    <row r="372" spans="1:14" ht="14.5">
      <c r="A372" s="269" t="s">
        <v>1791</v>
      </c>
      <c r="B372" s="44" t="s">
        <v>381</v>
      </c>
      <c r="H372" s="44" t="s">
        <v>679</v>
      </c>
      <c r="N372" s="44" t="s">
        <v>2324</v>
      </c>
    </row>
    <row r="373" spans="1:15" ht="14.5">
      <c r="A373" s="269" t="s">
        <v>1792</v>
      </c>
      <c r="B373" s="44" t="s">
        <v>1050</v>
      </c>
      <c r="C373" s="44" t="s">
        <v>93</v>
      </c>
      <c r="H373" s="44" t="s">
        <v>1214</v>
      </c>
      <c r="I373" s="44" t="s">
        <v>646</v>
      </c>
      <c r="N373" s="44" t="s">
        <v>2325</v>
      </c>
      <c r="O373" s="44" t="s">
        <v>2200</v>
      </c>
    </row>
    <row r="374" spans="1:15" ht="14.5">
      <c r="A374" s="269" t="s">
        <v>1793</v>
      </c>
      <c r="B374" s="44" t="s">
        <v>1051</v>
      </c>
      <c r="C374" s="44" t="s">
        <v>93</v>
      </c>
      <c r="H374" s="44" t="s">
        <v>1215</v>
      </c>
      <c r="I374" s="44" t="s">
        <v>646</v>
      </c>
      <c r="N374" s="44" t="s">
        <v>2326</v>
      </c>
      <c r="O374" s="44" t="s">
        <v>2200</v>
      </c>
    </row>
    <row r="375" spans="1:1" ht="14.5">
      <c r="A375" s="269" t="s">
        <v>1794</v>
      </c>
    </row>
    <row r="376" spans="1:15" ht="14.5">
      <c r="A376" s="269" t="s">
        <v>1795</v>
      </c>
      <c r="B376" s="44" t="s">
        <v>1052</v>
      </c>
      <c r="C376" s="253" t="s">
        <v>719</v>
      </c>
      <c r="H376" s="44" t="s">
        <v>1052</v>
      </c>
      <c r="I376" s="44" t="s">
        <v>791</v>
      </c>
      <c r="N376" s="44" t="s">
        <v>1052</v>
      </c>
      <c r="O376" s="44" t="s">
        <v>1454</v>
      </c>
    </row>
    <row r="377" spans="1:15" ht="14.5">
      <c r="A377" s="269" t="s">
        <v>1796</v>
      </c>
      <c r="B377" s="44" t="s">
        <v>1232</v>
      </c>
      <c r="C377" s="44" t="s">
        <v>96</v>
      </c>
      <c r="H377" s="44" t="s">
        <v>1216</v>
      </c>
      <c r="I377" s="44" t="s">
        <v>96</v>
      </c>
      <c r="N377" s="44" t="s">
        <v>2623</v>
      </c>
      <c r="O377" s="44" t="s">
        <v>96</v>
      </c>
    </row>
    <row r="378" spans="1:14" ht="14.5">
      <c r="A378" s="269" t="s">
        <v>1797</v>
      </c>
      <c r="B378" s="44" t="s">
        <v>94</v>
      </c>
      <c r="H378" s="44" t="s">
        <v>680</v>
      </c>
      <c r="N378" s="44" t="s">
        <v>2327</v>
      </c>
    </row>
    <row r="379" spans="1:15" ht="14.5">
      <c r="A379" s="269" t="s">
        <v>1798</v>
      </c>
      <c r="B379" s="44" t="s">
        <v>95</v>
      </c>
      <c r="C379" s="44" t="s">
        <v>96</v>
      </c>
      <c r="H379" s="44" t="s">
        <v>681</v>
      </c>
      <c r="I379" s="44" t="s">
        <v>96</v>
      </c>
      <c r="N379" s="44" t="s">
        <v>2328</v>
      </c>
      <c r="O379" s="44" t="s">
        <v>96</v>
      </c>
    </row>
    <row r="380" spans="1:15" ht="14.5">
      <c r="A380" s="269" t="s">
        <v>1799</v>
      </c>
      <c r="B380" s="44" t="s">
        <v>97</v>
      </c>
      <c r="C380" s="44" t="s">
        <v>96</v>
      </c>
      <c r="H380" s="44" t="s">
        <v>682</v>
      </c>
      <c r="I380" s="44" t="s">
        <v>96</v>
      </c>
      <c r="N380" s="44" t="s">
        <v>2329</v>
      </c>
      <c r="O380" s="44" t="s">
        <v>96</v>
      </c>
    </row>
    <row r="381" spans="1:14" ht="14.5">
      <c r="A381" s="269" t="s">
        <v>1800</v>
      </c>
      <c r="B381" s="44" t="s">
        <v>98</v>
      </c>
      <c r="H381" s="44" t="s">
        <v>683</v>
      </c>
      <c r="N381" s="44" t="s">
        <v>2330</v>
      </c>
    </row>
    <row r="382" spans="1:15" ht="14.5">
      <c r="A382" s="269" t="s">
        <v>1801</v>
      </c>
      <c r="B382" s="44" t="s">
        <v>99</v>
      </c>
      <c r="C382" s="44" t="s">
        <v>96</v>
      </c>
      <c r="H382" s="44" t="s">
        <v>684</v>
      </c>
      <c r="I382" s="44" t="s">
        <v>96</v>
      </c>
      <c r="N382" s="44" t="s">
        <v>2331</v>
      </c>
      <c r="O382" s="44" t="s">
        <v>96</v>
      </c>
    </row>
    <row r="383" spans="1:15" ht="14.5">
      <c r="A383" s="269" t="s">
        <v>1802</v>
      </c>
      <c r="B383" s="44" t="s">
        <v>100</v>
      </c>
      <c r="C383" s="44" t="s">
        <v>96</v>
      </c>
      <c r="H383" s="44" t="s">
        <v>100</v>
      </c>
      <c r="I383" s="44" t="s">
        <v>96</v>
      </c>
      <c r="N383" s="44" t="s">
        <v>100</v>
      </c>
      <c r="O383" s="44" t="s">
        <v>96</v>
      </c>
    </row>
    <row r="384" spans="1:15" ht="14.5">
      <c r="A384" s="269" t="s">
        <v>1803</v>
      </c>
      <c r="B384" s="44" t="s">
        <v>126</v>
      </c>
      <c r="C384" s="44" t="s">
        <v>96</v>
      </c>
      <c r="H384" s="44" t="s">
        <v>685</v>
      </c>
      <c r="I384" s="44" t="s">
        <v>96</v>
      </c>
      <c r="N384" s="44" t="s">
        <v>2332</v>
      </c>
      <c r="O384" s="44" t="s">
        <v>96</v>
      </c>
    </row>
    <row r="385" spans="1:1" ht="14.5">
      <c r="A385" s="269" t="s">
        <v>1804</v>
      </c>
    </row>
    <row r="386" spans="1:15" ht="14.5">
      <c r="A386" s="269" t="s">
        <v>1805</v>
      </c>
      <c r="B386" s="44" t="s">
        <v>1052</v>
      </c>
      <c r="C386" s="253" t="s">
        <v>719</v>
      </c>
      <c r="H386" s="44" t="s">
        <v>1052</v>
      </c>
      <c r="I386" s="44" t="s">
        <v>791</v>
      </c>
      <c r="N386" s="44" t="s">
        <v>1052</v>
      </c>
      <c r="O386" s="44" t="s">
        <v>1454</v>
      </c>
    </row>
    <row r="387" spans="1:15" ht="29">
      <c r="A387" s="269" t="s">
        <v>1806</v>
      </c>
      <c r="B387" s="44" t="s">
        <v>1233</v>
      </c>
      <c r="C387" s="44" t="s">
        <v>93</v>
      </c>
      <c r="H387" s="44" t="s">
        <v>1217</v>
      </c>
      <c r="I387" s="44" t="s">
        <v>646</v>
      </c>
      <c r="N387" s="44" t="s">
        <v>2333</v>
      </c>
      <c r="O387" s="44" t="s">
        <v>2200</v>
      </c>
    </row>
    <row r="388" spans="1:14" ht="14.5">
      <c r="A388" s="269" t="s">
        <v>1807</v>
      </c>
      <c r="N388" s="57"/>
    </row>
    <row r="389" spans="1:19" ht="49" customHeight="1">
      <c r="A389" s="269" t="s">
        <v>1808</v>
      </c>
      <c r="B389" s="44" t="s">
        <v>1053</v>
      </c>
      <c r="C389" s="253" t="s">
        <v>719</v>
      </c>
      <c r="D389" s="57" t="s">
        <v>1054</v>
      </c>
      <c r="E389" s="57" t="s">
        <v>1055</v>
      </c>
      <c r="F389" s="57" t="s">
        <v>1056</v>
      </c>
      <c r="G389" s="57" t="s">
        <v>1057</v>
      </c>
      <c r="H389" s="44" t="s">
        <v>1053</v>
      </c>
      <c r="I389" s="44" t="s">
        <v>791</v>
      </c>
      <c r="J389" s="57" t="s">
        <v>1288</v>
      </c>
      <c r="K389" s="57" t="s">
        <v>1289</v>
      </c>
      <c r="L389" s="57" t="s">
        <v>1286</v>
      </c>
      <c r="M389" s="57" t="s">
        <v>1287</v>
      </c>
      <c r="N389" s="44" t="s">
        <v>1053</v>
      </c>
      <c r="O389" s="44" t="s">
        <v>1454</v>
      </c>
      <c r="P389" s="44" t="s">
        <v>2334</v>
      </c>
      <c r="Q389" s="44" t="s">
        <v>2335</v>
      </c>
      <c r="R389" s="44" t="s">
        <v>2336</v>
      </c>
      <c r="S389" s="44" t="s">
        <v>2337</v>
      </c>
    </row>
    <row r="390" spans="1:14" ht="14.5">
      <c r="A390" s="269" t="s">
        <v>1809</v>
      </c>
      <c r="B390" s="44" t="s">
        <v>398</v>
      </c>
      <c r="H390" s="44" t="s">
        <v>687</v>
      </c>
      <c r="N390" s="44" t="s">
        <v>2338</v>
      </c>
    </row>
    <row r="391" spans="1:15" ht="14.5">
      <c r="A391" s="269" t="s">
        <v>1810</v>
      </c>
      <c r="B391" s="44" t="s">
        <v>102</v>
      </c>
      <c r="C391" s="44" t="s">
        <v>720</v>
      </c>
      <c r="H391" s="44" t="s">
        <v>648</v>
      </c>
      <c r="I391" s="44" t="s">
        <v>686</v>
      </c>
      <c r="N391" s="44" t="s">
        <v>2296</v>
      </c>
      <c r="O391" s="44" t="s">
        <v>2340</v>
      </c>
    </row>
    <row r="392" spans="1:15" ht="14.5">
      <c r="A392" s="269" t="s">
        <v>1811</v>
      </c>
      <c r="B392" s="44" t="s">
        <v>103</v>
      </c>
      <c r="C392" s="44" t="s">
        <v>720</v>
      </c>
      <c r="H392" s="44" t="s">
        <v>649</v>
      </c>
      <c r="I392" s="44" t="s">
        <v>686</v>
      </c>
      <c r="N392" s="44" t="s">
        <v>2297</v>
      </c>
      <c r="O392" s="44" t="s">
        <v>2340</v>
      </c>
    </row>
    <row r="393" spans="1:15" ht="14.5">
      <c r="A393" s="269" t="s">
        <v>1812</v>
      </c>
      <c r="B393" s="44" t="s">
        <v>104</v>
      </c>
      <c r="C393" s="44" t="s">
        <v>720</v>
      </c>
      <c r="H393" s="44" t="s">
        <v>650</v>
      </c>
      <c r="I393" s="44" t="s">
        <v>686</v>
      </c>
      <c r="N393" s="44" t="s">
        <v>2298</v>
      </c>
      <c r="O393" s="44" t="s">
        <v>2340</v>
      </c>
    </row>
    <row r="394" spans="1:15" ht="14.5">
      <c r="A394" s="269" t="s">
        <v>1813</v>
      </c>
      <c r="B394" s="44" t="s">
        <v>105</v>
      </c>
      <c r="C394" s="44" t="s">
        <v>720</v>
      </c>
      <c r="H394" s="44" t="s">
        <v>651</v>
      </c>
      <c r="I394" s="44" t="s">
        <v>686</v>
      </c>
      <c r="N394" s="44" t="s">
        <v>2299</v>
      </c>
      <c r="O394" s="44" t="s">
        <v>2340</v>
      </c>
    </row>
    <row r="395" spans="1:15" ht="14.5">
      <c r="A395" s="269" t="s">
        <v>1814</v>
      </c>
      <c r="B395" s="44" t="s">
        <v>106</v>
      </c>
      <c r="C395" s="44" t="s">
        <v>720</v>
      </c>
      <c r="H395" s="44" t="s">
        <v>652</v>
      </c>
      <c r="I395" s="44" t="s">
        <v>686</v>
      </c>
      <c r="N395" s="44" t="s">
        <v>2300</v>
      </c>
      <c r="O395" s="44" t="s">
        <v>2340</v>
      </c>
    </row>
    <row r="396" spans="1:15" ht="14.5">
      <c r="A396" s="269" t="s">
        <v>1815</v>
      </c>
      <c r="B396" s="44" t="s">
        <v>107</v>
      </c>
      <c r="C396" s="44" t="s">
        <v>720</v>
      </c>
      <c r="H396" s="44" t="s">
        <v>653</v>
      </c>
      <c r="I396" s="44" t="s">
        <v>686</v>
      </c>
      <c r="N396" s="44" t="s">
        <v>2301</v>
      </c>
      <c r="O396" s="44" t="s">
        <v>2340</v>
      </c>
    </row>
    <row r="397" spans="1:15" ht="14.5">
      <c r="A397" s="269" t="s">
        <v>1816</v>
      </c>
      <c r="B397" s="44" t="s">
        <v>108</v>
      </c>
      <c r="C397" s="44" t="s">
        <v>720</v>
      </c>
      <c r="H397" s="44" t="s">
        <v>654</v>
      </c>
      <c r="I397" s="44" t="s">
        <v>686</v>
      </c>
      <c r="N397" s="44" t="s">
        <v>2302</v>
      </c>
      <c r="O397" s="44" t="s">
        <v>2340</v>
      </c>
    </row>
    <row r="398" spans="1:15" ht="14.5">
      <c r="A398" s="269" t="s">
        <v>1817</v>
      </c>
      <c r="B398" s="44" t="s">
        <v>109</v>
      </c>
      <c r="C398" s="44" t="s">
        <v>720</v>
      </c>
      <c r="H398" s="44" t="s">
        <v>655</v>
      </c>
      <c r="I398" s="44" t="s">
        <v>686</v>
      </c>
      <c r="N398" s="44" t="s">
        <v>2303</v>
      </c>
      <c r="O398" s="44" t="s">
        <v>2340</v>
      </c>
    </row>
    <row r="399" spans="1:15" ht="14.5">
      <c r="A399" s="269" t="s">
        <v>1818</v>
      </c>
      <c r="B399" s="44" t="s">
        <v>110</v>
      </c>
      <c r="C399" s="44" t="s">
        <v>720</v>
      </c>
      <c r="H399" s="44" t="s">
        <v>656</v>
      </c>
      <c r="I399" s="44" t="s">
        <v>686</v>
      </c>
      <c r="N399" s="44" t="s">
        <v>2304</v>
      </c>
      <c r="O399" s="44" t="s">
        <v>2340</v>
      </c>
    </row>
    <row r="400" spans="1:15" ht="14.5">
      <c r="A400" s="269" t="s">
        <v>1819</v>
      </c>
      <c r="B400" s="44" t="s">
        <v>111</v>
      </c>
      <c r="C400" s="44" t="s">
        <v>720</v>
      </c>
      <c r="H400" s="44" t="s">
        <v>657</v>
      </c>
      <c r="I400" s="44" t="s">
        <v>686</v>
      </c>
      <c r="N400" s="44" t="s">
        <v>2305</v>
      </c>
      <c r="O400" s="44" t="s">
        <v>2340</v>
      </c>
    </row>
    <row r="401" spans="1:15" ht="14.5">
      <c r="A401" s="269" t="s">
        <v>1820</v>
      </c>
      <c r="B401" s="44" t="s">
        <v>112</v>
      </c>
      <c r="C401" s="44" t="s">
        <v>720</v>
      </c>
      <c r="H401" s="44" t="s">
        <v>658</v>
      </c>
      <c r="I401" s="44" t="s">
        <v>686</v>
      </c>
      <c r="N401" s="44" t="s">
        <v>2306</v>
      </c>
      <c r="O401" s="44" t="s">
        <v>2340</v>
      </c>
    </row>
    <row r="402" spans="1:15" ht="14.5">
      <c r="A402" s="269" t="s">
        <v>1821</v>
      </c>
      <c r="B402" s="44" t="s">
        <v>113</v>
      </c>
      <c r="C402" s="44" t="s">
        <v>720</v>
      </c>
      <c r="H402" s="44" t="s">
        <v>659</v>
      </c>
      <c r="I402" s="44" t="s">
        <v>686</v>
      </c>
      <c r="N402" s="44" t="s">
        <v>2307</v>
      </c>
      <c r="O402" s="44" t="s">
        <v>2340</v>
      </c>
    </row>
    <row r="403" spans="1:15" ht="14.5">
      <c r="A403" s="269" t="s">
        <v>1822</v>
      </c>
      <c r="B403" s="44" t="s">
        <v>114</v>
      </c>
      <c r="C403" s="44" t="s">
        <v>720</v>
      </c>
      <c r="H403" s="44" t="s">
        <v>660</v>
      </c>
      <c r="I403" s="44" t="s">
        <v>686</v>
      </c>
      <c r="N403" s="44" t="s">
        <v>2308</v>
      </c>
      <c r="O403" s="44" t="s">
        <v>2340</v>
      </c>
    </row>
    <row r="404" spans="1:15" ht="14.5">
      <c r="A404" s="269" t="s">
        <v>1823</v>
      </c>
      <c r="B404" s="44" t="s">
        <v>115</v>
      </c>
      <c r="C404" s="44" t="s">
        <v>720</v>
      </c>
      <c r="H404" s="44" t="s">
        <v>661</v>
      </c>
      <c r="I404" s="44" t="s">
        <v>686</v>
      </c>
      <c r="N404" s="44" t="s">
        <v>2309</v>
      </c>
      <c r="O404" s="44" t="s">
        <v>2340</v>
      </c>
    </row>
    <row r="405" spans="1:15" ht="14.5">
      <c r="A405" s="269" t="s">
        <v>1824</v>
      </c>
      <c r="B405" s="44" t="s">
        <v>116</v>
      </c>
      <c r="C405" s="44" t="s">
        <v>720</v>
      </c>
      <c r="H405" s="44" t="s">
        <v>662</v>
      </c>
      <c r="I405" s="44" t="s">
        <v>686</v>
      </c>
      <c r="N405" s="44" t="s">
        <v>2310</v>
      </c>
      <c r="O405" s="44" t="s">
        <v>2340</v>
      </c>
    </row>
    <row r="406" spans="1:15" ht="14.5">
      <c r="A406" s="269" t="s">
        <v>1825</v>
      </c>
      <c r="B406" s="44" t="s">
        <v>117</v>
      </c>
      <c r="C406" s="44" t="s">
        <v>720</v>
      </c>
      <c r="H406" s="44" t="s">
        <v>663</v>
      </c>
      <c r="I406" s="44" t="s">
        <v>686</v>
      </c>
      <c r="N406" s="44" t="s">
        <v>2311</v>
      </c>
      <c r="O406" s="44" t="s">
        <v>2340</v>
      </c>
    </row>
    <row r="407" spans="1:15" ht="14.5">
      <c r="A407" s="269" t="s">
        <v>1826</v>
      </c>
      <c r="B407" s="44" t="s">
        <v>118</v>
      </c>
      <c r="C407" s="44" t="s">
        <v>720</v>
      </c>
      <c r="H407" s="44" t="s">
        <v>664</v>
      </c>
      <c r="I407" s="44" t="s">
        <v>686</v>
      </c>
      <c r="N407" s="44" t="s">
        <v>2312</v>
      </c>
      <c r="O407" s="44" t="s">
        <v>2340</v>
      </c>
    </row>
    <row r="408" spans="1:15" ht="14.5">
      <c r="A408" s="269" t="s">
        <v>1827</v>
      </c>
      <c r="B408" s="44" t="s">
        <v>119</v>
      </c>
      <c r="C408" s="44" t="s">
        <v>720</v>
      </c>
      <c r="H408" s="44" t="s">
        <v>665</v>
      </c>
      <c r="I408" s="44" t="s">
        <v>686</v>
      </c>
      <c r="N408" s="44" t="s">
        <v>2313</v>
      </c>
      <c r="O408" s="44" t="s">
        <v>2340</v>
      </c>
    </row>
    <row r="409" spans="1:15" ht="14.5">
      <c r="A409" s="269" t="s">
        <v>1828</v>
      </c>
      <c r="B409" s="44" t="s">
        <v>121</v>
      </c>
      <c r="C409" s="44" t="s">
        <v>720</v>
      </c>
      <c r="H409" s="44" t="s">
        <v>667</v>
      </c>
      <c r="I409" s="44" t="s">
        <v>686</v>
      </c>
      <c r="N409" s="44" t="s">
        <v>2314</v>
      </c>
      <c r="O409" s="44" t="s">
        <v>2340</v>
      </c>
    </row>
    <row r="410" spans="1:15" ht="14.5">
      <c r="A410" s="269" t="s">
        <v>1829</v>
      </c>
      <c r="B410" s="44" t="s">
        <v>122</v>
      </c>
      <c r="C410" s="44" t="s">
        <v>720</v>
      </c>
      <c r="H410" s="44" t="s">
        <v>668</v>
      </c>
      <c r="I410" s="44" t="s">
        <v>686</v>
      </c>
      <c r="N410" s="44" t="s">
        <v>2315</v>
      </c>
      <c r="O410" s="44" t="s">
        <v>2340</v>
      </c>
    </row>
    <row r="411" spans="1:15" ht="14.5">
      <c r="A411" s="269" t="s">
        <v>1830</v>
      </c>
      <c r="B411" s="44" t="s">
        <v>123</v>
      </c>
      <c r="C411" s="44" t="s">
        <v>720</v>
      </c>
      <c r="H411" s="44" t="s">
        <v>669</v>
      </c>
      <c r="I411" s="44" t="s">
        <v>686</v>
      </c>
      <c r="N411" s="44" t="s">
        <v>2316</v>
      </c>
      <c r="O411" s="44" t="s">
        <v>2340</v>
      </c>
    </row>
    <row r="412" spans="1:15" ht="14.5">
      <c r="A412" s="269" t="s">
        <v>1831</v>
      </c>
      <c r="B412" s="44" t="s">
        <v>383</v>
      </c>
      <c r="C412" s="44" t="s">
        <v>720</v>
      </c>
      <c r="H412" s="44" t="s">
        <v>529</v>
      </c>
      <c r="I412" s="44" t="s">
        <v>686</v>
      </c>
      <c r="N412" s="44" t="s">
        <v>2339</v>
      </c>
      <c r="O412" s="44" t="s">
        <v>2340</v>
      </c>
    </row>
    <row r="413" spans="1:15" ht="14.5">
      <c r="A413" s="269" t="s">
        <v>1832</v>
      </c>
      <c r="B413" s="44" t="s">
        <v>125</v>
      </c>
      <c r="C413" s="44" t="s">
        <v>720</v>
      </c>
      <c r="H413" s="44" t="s">
        <v>671</v>
      </c>
      <c r="I413" s="44" t="s">
        <v>686</v>
      </c>
      <c r="N413" s="44" t="s">
        <v>2317</v>
      </c>
      <c r="O413" s="44" t="s">
        <v>2340</v>
      </c>
    </row>
    <row r="414" spans="1:1" ht="14.5">
      <c r="A414" s="269" t="s">
        <v>1833</v>
      </c>
    </row>
    <row r="415" spans="1:15" ht="14.5">
      <c r="A415" s="269" t="s">
        <v>1834</v>
      </c>
      <c r="B415" s="44" t="s">
        <v>1058</v>
      </c>
      <c r="C415" s="253" t="s">
        <v>719</v>
      </c>
      <c r="H415" s="44" t="s">
        <v>1058</v>
      </c>
      <c r="I415" s="44" t="s">
        <v>791</v>
      </c>
      <c r="N415" s="44" t="s">
        <v>1058</v>
      </c>
      <c r="O415" s="44" t="s">
        <v>1454</v>
      </c>
    </row>
    <row r="416" spans="1:15" ht="43.5">
      <c r="A416" s="269" t="s">
        <v>1835</v>
      </c>
      <c r="B416" s="343" t="s">
        <v>1247</v>
      </c>
      <c r="C416" s="44" t="s">
        <v>93</v>
      </c>
      <c r="H416" s="343" t="s">
        <v>1222</v>
      </c>
      <c r="I416" s="44" t="s">
        <v>646</v>
      </c>
      <c r="N416" s="44" t="s">
        <v>2341</v>
      </c>
      <c r="O416" s="44" t="s">
        <v>2200</v>
      </c>
    </row>
    <row r="417" spans="1:15" ht="14.5">
      <c r="A417" s="269" t="s">
        <v>1836</v>
      </c>
      <c r="B417" s="343" t="s">
        <v>95</v>
      </c>
      <c r="C417" s="44" t="s">
        <v>93</v>
      </c>
      <c r="H417" s="44" t="s">
        <v>681</v>
      </c>
      <c r="I417" s="44" t="s">
        <v>646</v>
      </c>
      <c r="N417" s="44" t="s">
        <v>2328</v>
      </c>
      <c r="O417" s="44" t="s">
        <v>2200</v>
      </c>
    </row>
    <row r="418" spans="1:15" ht="14.5">
      <c r="A418" s="269" t="s">
        <v>1837</v>
      </c>
      <c r="B418" s="343" t="s">
        <v>97</v>
      </c>
      <c r="C418" s="44" t="s">
        <v>93</v>
      </c>
      <c r="H418" s="44" t="s">
        <v>682</v>
      </c>
      <c r="I418" s="44" t="s">
        <v>646</v>
      </c>
      <c r="N418" s="44" t="s">
        <v>2329</v>
      </c>
      <c r="O418" s="44" t="s">
        <v>2200</v>
      </c>
    </row>
    <row r="419" spans="1:15" ht="43.5">
      <c r="A419" s="269" t="s">
        <v>1838</v>
      </c>
      <c r="B419" s="343" t="s">
        <v>127</v>
      </c>
      <c r="C419" s="44" t="s">
        <v>93</v>
      </c>
      <c r="H419" s="44" t="s">
        <v>688</v>
      </c>
      <c r="I419" s="44" t="s">
        <v>646</v>
      </c>
      <c r="N419" s="44" t="s">
        <v>2342</v>
      </c>
      <c r="O419" s="44" t="s">
        <v>2200</v>
      </c>
    </row>
    <row r="420" spans="1:15" ht="14.5">
      <c r="A420" s="269" t="s">
        <v>1839</v>
      </c>
      <c r="B420" s="343" t="s">
        <v>95</v>
      </c>
      <c r="C420" s="44" t="s">
        <v>93</v>
      </c>
      <c r="H420" s="44" t="s">
        <v>681</v>
      </c>
      <c r="I420" s="44" t="s">
        <v>646</v>
      </c>
      <c r="N420" s="44" t="s">
        <v>2328</v>
      </c>
      <c r="O420" s="44" t="s">
        <v>2200</v>
      </c>
    </row>
    <row r="421" spans="1:15" ht="14.5">
      <c r="A421" s="269" t="s">
        <v>1840</v>
      </c>
      <c r="B421" s="343" t="s">
        <v>97</v>
      </c>
      <c r="C421" s="44" t="s">
        <v>93</v>
      </c>
      <c r="H421" s="44" t="s">
        <v>682</v>
      </c>
      <c r="I421" s="44" t="s">
        <v>646</v>
      </c>
      <c r="N421" s="44" t="s">
        <v>2329</v>
      </c>
      <c r="O421" s="44" t="s">
        <v>2200</v>
      </c>
    </row>
    <row r="422" spans="1:15" ht="58">
      <c r="A422" s="269" t="s">
        <v>1841</v>
      </c>
      <c r="B422" s="343" t="s">
        <v>128</v>
      </c>
      <c r="C422" s="44" t="s">
        <v>93</v>
      </c>
      <c r="H422" s="44" t="s">
        <v>689</v>
      </c>
      <c r="I422" s="44" t="s">
        <v>646</v>
      </c>
      <c r="N422" s="44" t="s">
        <v>2343</v>
      </c>
      <c r="O422" s="44" t="s">
        <v>2200</v>
      </c>
    </row>
    <row r="423" spans="1:15" ht="14.5">
      <c r="A423" s="269" t="s">
        <v>1842</v>
      </c>
      <c r="B423" s="44" t="s">
        <v>95</v>
      </c>
      <c r="C423" s="44" t="s">
        <v>93</v>
      </c>
      <c r="H423" s="44" t="s">
        <v>681</v>
      </c>
      <c r="I423" s="44" t="s">
        <v>646</v>
      </c>
      <c r="N423" s="44" t="s">
        <v>2328</v>
      </c>
      <c r="O423" s="44" t="s">
        <v>2200</v>
      </c>
    </row>
    <row r="424" spans="1:15" ht="14.5">
      <c r="A424" s="269" t="s">
        <v>1843</v>
      </c>
      <c r="B424" s="44" t="s">
        <v>97</v>
      </c>
      <c r="C424" s="44" t="s">
        <v>93</v>
      </c>
      <c r="H424" s="44" t="s">
        <v>682</v>
      </c>
      <c r="I424" s="44" t="s">
        <v>646</v>
      </c>
      <c r="N424" s="44" t="s">
        <v>2329</v>
      </c>
      <c r="O424" s="44" t="s">
        <v>2200</v>
      </c>
    </row>
    <row r="425" spans="1:1" ht="14.5">
      <c r="A425" s="269" t="s">
        <v>1844</v>
      </c>
    </row>
    <row r="426" spans="1:15" ht="14.5">
      <c r="A426" s="269" t="s">
        <v>1845</v>
      </c>
      <c r="B426" s="44" t="s">
        <v>1058</v>
      </c>
      <c r="C426" s="253" t="s">
        <v>719</v>
      </c>
      <c r="H426" s="44" t="s">
        <v>1058</v>
      </c>
      <c r="I426" s="44" t="s">
        <v>791</v>
      </c>
      <c r="N426" s="44" t="s">
        <v>1058</v>
      </c>
      <c r="O426" s="44" t="s">
        <v>1454</v>
      </c>
    </row>
    <row r="427" spans="1:15" ht="14.5">
      <c r="A427" s="269" t="s">
        <v>1846</v>
      </c>
      <c r="B427" s="44" t="s">
        <v>129</v>
      </c>
      <c r="C427" s="44" t="s">
        <v>96</v>
      </c>
      <c r="H427" s="44" t="s">
        <v>690</v>
      </c>
      <c r="I427" s="44" t="s">
        <v>96</v>
      </c>
      <c r="N427" s="44" t="s">
        <v>2344</v>
      </c>
      <c r="O427" s="44" t="s">
        <v>96</v>
      </c>
    </row>
    <row r="428" spans="1:15" ht="14.5">
      <c r="A428" s="269" t="s">
        <v>1847</v>
      </c>
      <c r="B428" s="44" t="s">
        <v>130</v>
      </c>
      <c r="C428" s="44" t="s">
        <v>96</v>
      </c>
      <c r="H428" s="44" t="s">
        <v>691</v>
      </c>
      <c r="I428" s="44" t="s">
        <v>96</v>
      </c>
      <c r="N428" s="44" t="s">
        <v>2345</v>
      </c>
      <c r="O428" s="44" t="s">
        <v>96</v>
      </c>
    </row>
    <row r="430" spans="1:14" ht="14.5">
      <c r="A430" s="269" t="s">
        <v>1860</v>
      </c>
      <c r="B430" s="44" t="s">
        <v>394</v>
      </c>
      <c r="H430" s="44" t="s">
        <v>692</v>
      </c>
      <c r="N430" s="44" t="s">
        <v>705</v>
      </c>
    </row>
    <row r="431" spans="1:1" ht="14.5">
      <c r="A431" s="269" t="s">
        <v>1861</v>
      </c>
    </row>
    <row r="432" spans="1:14" ht="101.5">
      <c r="A432" s="269" t="s">
        <v>1862</v>
      </c>
      <c r="B432" s="343" t="s">
        <v>293</v>
      </c>
      <c r="H432" s="343" t="s">
        <v>693</v>
      </c>
      <c r="N432" s="44" t="s">
        <v>2201</v>
      </c>
    </row>
    <row r="433" spans="1:1" ht="14.5">
      <c r="A433" s="269" t="s">
        <v>1863</v>
      </c>
    </row>
    <row r="434" spans="1:15" ht="14.5">
      <c r="A434" s="269" t="s">
        <v>1864</v>
      </c>
      <c r="B434" s="58" t="s">
        <v>1047</v>
      </c>
      <c r="C434" s="253" t="s">
        <v>719</v>
      </c>
      <c r="H434" s="58" t="s">
        <v>1047</v>
      </c>
      <c r="I434" s="44" t="s">
        <v>791</v>
      </c>
      <c r="N434" s="58" t="s">
        <v>1047</v>
      </c>
      <c r="O434" s="44" t="s">
        <v>1454</v>
      </c>
    </row>
    <row r="435" spans="1:15" ht="14.5">
      <c r="A435" s="269" t="s">
        <v>1865</v>
      </c>
      <c r="B435" s="58" t="s">
        <v>1049</v>
      </c>
      <c r="C435" s="44" t="s">
        <v>93</v>
      </c>
      <c r="H435" s="58" t="s">
        <v>1201</v>
      </c>
      <c r="I435" s="44" t="s">
        <v>646</v>
      </c>
      <c r="N435" s="44" t="s">
        <v>2294</v>
      </c>
      <c r="O435" s="44" t="s">
        <v>2200</v>
      </c>
    </row>
    <row r="436" spans="1:15" ht="14.5">
      <c r="A436" s="269" t="s">
        <v>1866</v>
      </c>
      <c r="B436" s="70" t="s">
        <v>95</v>
      </c>
      <c r="C436" s="44" t="s">
        <v>93</v>
      </c>
      <c r="H436" s="44" t="s">
        <v>681</v>
      </c>
      <c r="I436" s="44" t="s">
        <v>646</v>
      </c>
      <c r="N436" s="44" t="s">
        <v>2328</v>
      </c>
      <c r="O436" s="44" t="s">
        <v>2200</v>
      </c>
    </row>
    <row r="437" spans="1:15" ht="14.5">
      <c r="A437" s="269" t="s">
        <v>1867</v>
      </c>
      <c r="B437" s="256" t="s">
        <v>722</v>
      </c>
      <c r="C437" s="44" t="s">
        <v>96</v>
      </c>
      <c r="H437" s="44" t="s">
        <v>1317</v>
      </c>
      <c r="I437" s="44" t="s">
        <v>96</v>
      </c>
      <c r="N437" s="44" t="s">
        <v>2377</v>
      </c>
      <c r="O437" s="44" t="s">
        <v>96</v>
      </c>
    </row>
    <row r="438" spans="1:15" ht="14.5">
      <c r="A438" s="269" t="s">
        <v>1868</v>
      </c>
      <c r="B438" s="256" t="s">
        <v>97</v>
      </c>
      <c r="C438" s="44" t="s">
        <v>93</v>
      </c>
      <c r="H438" s="44" t="s">
        <v>682</v>
      </c>
      <c r="I438" s="44" t="s">
        <v>646</v>
      </c>
      <c r="N438" s="44" t="s">
        <v>2329</v>
      </c>
      <c r="O438" s="44" t="s">
        <v>2200</v>
      </c>
    </row>
    <row r="439" spans="1:15" ht="14.5">
      <c r="A439" s="269" t="s">
        <v>1869</v>
      </c>
      <c r="B439" s="70" t="s">
        <v>721</v>
      </c>
      <c r="C439" s="44" t="s">
        <v>96</v>
      </c>
      <c r="H439" s="44" t="s">
        <v>1319</v>
      </c>
      <c r="I439" s="44" t="s">
        <v>96</v>
      </c>
      <c r="N439" s="44" t="s">
        <v>2378</v>
      </c>
      <c r="O439" s="44" t="s">
        <v>96</v>
      </c>
    </row>
    <row r="440" spans="1:2" ht="14.5">
      <c r="A440" s="269" t="s">
        <v>1870</v>
      </c>
      <c r="B440" s="71"/>
    </row>
    <row r="441" spans="1:15" ht="14.5">
      <c r="A441" s="269" t="s">
        <v>1871</v>
      </c>
      <c r="B441" s="58" t="s">
        <v>1047</v>
      </c>
      <c r="C441" s="253" t="s">
        <v>719</v>
      </c>
      <c r="H441" s="58" t="s">
        <v>1047</v>
      </c>
      <c r="I441" s="44" t="s">
        <v>791</v>
      </c>
      <c r="N441" s="58" t="s">
        <v>1047</v>
      </c>
      <c r="O441" s="44" t="s">
        <v>1454</v>
      </c>
    </row>
    <row r="442" spans="1:15" ht="14.5">
      <c r="A442" s="269" t="s">
        <v>1872</v>
      </c>
      <c r="B442" s="60" t="s">
        <v>1049</v>
      </c>
      <c r="C442" s="44" t="s">
        <v>93</v>
      </c>
      <c r="H442" s="58" t="s">
        <v>1263</v>
      </c>
      <c r="I442" s="44" t="s">
        <v>646</v>
      </c>
      <c r="N442" s="44" t="s">
        <v>2294</v>
      </c>
      <c r="O442" s="44" t="s">
        <v>2200</v>
      </c>
    </row>
    <row r="443" spans="1:14" ht="14.5">
      <c r="A443" s="269" t="s">
        <v>1873</v>
      </c>
      <c r="B443" s="223" t="s">
        <v>98</v>
      </c>
      <c r="H443" s="44" t="s">
        <v>683</v>
      </c>
      <c r="N443" s="44" t="s">
        <v>2330</v>
      </c>
    </row>
    <row r="444" spans="1:15" ht="14.5">
      <c r="A444" s="269" t="s">
        <v>1874</v>
      </c>
      <c r="B444" s="223" t="s">
        <v>99</v>
      </c>
      <c r="C444" s="44" t="s">
        <v>93</v>
      </c>
      <c r="H444" s="44" t="s">
        <v>684</v>
      </c>
      <c r="I444" s="44" t="s">
        <v>646</v>
      </c>
      <c r="N444" s="44" t="s">
        <v>2331</v>
      </c>
      <c r="O444" s="44" t="s">
        <v>2200</v>
      </c>
    </row>
    <row r="445" spans="1:15" ht="14.5">
      <c r="A445" s="269" t="s">
        <v>1875</v>
      </c>
      <c r="B445" s="257" t="s">
        <v>723</v>
      </c>
      <c r="C445" s="44" t="s">
        <v>96</v>
      </c>
      <c r="H445" s="44" t="s">
        <v>1325</v>
      </c>
      <c r="I445" s="44" t="s">
        <v>96</v>
      </c>
      <c r="N445" s="44" t="s">
        <v>2380</v>
      </c>
      <c r="O445" s="44" t="s">
        <v>96</v>
      </c>
    </row>
    <row r="446" spans="1:15" ht="14.5">
      <c r="A446" s="269" t="s">
        <v>1876</v>
      </c>
      <c r="B446" s="257" t="s">
        <v>95</v>
      </c>
      <c r="C446" s="44" t="s">
        <v>93</v>
      </c>
      <c r="H446" s="44" t="s">
        <v>681</v>
      </c>
      <c r="I446" s="44" t="s">
        <v>646</v>
      </c>
      <c r="N446" s="44" t="s">
        <v>2328</v>
      </c>
      <c r="O446" s="44" t="s">
        <v>2200</v>
      </c>
    </row>
    <row r="447" spans="1:15" ht="14.5">
      <c r="A447" s="269" t="s">
        <v>1877</v>
      </c>
      <c r="B447" s="257" t="s">
        <v>722</v>
      </c>
      <c r="C447" s="44" t="s">
        <v>96</v>
      </c>
      <c r="H447" s="44" t="s">
        <v>1317</v>
      </c>
      <c r="I447" s="44" t="s">
        <v>96</v>
      </c>
      <c r="N447" s="44" t="s">
        <v>2377</v>
      </c>
      <c r="O447" s="44" t="s">
        <v>96</v>
      </c>
    </row>
    <row r="448" spans="1:15" ht="14.5">
      <c r="A448" s="269" t="s">
        <v>1878</v>
      </c>
      <c r="B448" s="257" t="s">
        <v>97</v>
      </c>
      <c r="C448" s="44" t="s">
        <v>93</v>
      </c>
      <c r="H448" s="44" t="s">
        <v>682</v>
      </c>
      <c r="I448" s="44" t="s">
        <v>646</v>
      </c>
      <c r="N448" s="44" t="s">
        <v>2329</v>
      </c>
      <c r="O448" s="44" t="s">
        <v>2200</v>
      </c>
    </row>
    <row r="449" spans="1:15" ht="14.5">
      <c r="A449" s="269" t="s">
        <v>1879</v>
      </c>
      <c r="B449" s="257" t="s">
        <v>721</v>
      </c>
      <c r="C449" s="44" t="s">
        <v>96</v>
      </c>
      <c r="H449" s="44" t="s">
        <v>1319</v>
      </c>
      <c r="I449" s="44" t="s">
        <v>96</v>
      </c>
      <c r="N449" s="44" t="s">
        <v>2378</v>
      </c>
      <c r="O449" s="44" t="s">
        <v>96</v>
      </c>
    </row>
    <row r="450" spans="1:15" ht="14.5">
      <c r="A450" s="269" t="s">
        <v>1880</v>
      </c>
      <c r="B450" s="257" t="s">
        <v>100</v>
      </c>
      <c r="C450" s="44" t="s">
        <v>93</v>
      </c>
      <c r="H450" s="44" t="s">
        <v>100</v>
      </c>
      <c r="I450" s="44" t="s">
        <v>646</v>
      </c>
      <c r="N450" s="44" t="s">
        <v>100</v>
      </c>
      <c r="O450" s="44" t="s">
        <v>2200</v>
      </c>
    </row>
    <row r="451" spans="1:15" ht="14.5">
      <c r="A451" s="269" t="s">
        <v>1881</v>
      </c>
      <c r="B451" s="257" t="s">
        <v>724</v>
      </c>
      <c r="C451" s="44" t="s">
        <v>96</v>
      </c>
      <c r="H451" s="44" t="s">
        <v>1333</v>
      </c>
      <c r="I451" s="44" t="s">
        <v>96</v>
      </c>
      <c r="N451" s="44" t="s">
        <v>2383</v>
      </c>
      <c r="O451" s="44" t="s">
        <v>96</v>
      </c>
    </row>
    <row r="452" spans="1:15" ht="14.5">
      <c r="A452" s="269" t="s">
        <v>1882</v>
      </c>
      <c r="B452" s="257" t="s">
        <v>95</v>
      </c>
      <c r="C452" s="44" t="s">
        <v>93</v>
      </c>
      <c r="H452" s="44" t="s">
        <v>681</v>
      </c>
      <c r="I452" s="44" t="s">
        <v>646</v>
      </c>
      <c r="N452" s="44" t="s">
        <v>2328</v>
      </c>
      <c r="O452" s="44" t="s">
        <v>2200</v>
      </c>
    </row>
    <row r="453" spans="1:15" ht="14.5">
      <c r="A453" s="269" t="s">
        <v>1883</v>
      </c>
      <c r="B453" s="257" t="s">
        <v>722</v>
      </c>
      <c r="C453" s="44" t="s">
        <v>96</v>
      </c>
      <c r="H453" s="44" t="s">
        <v>1317</v>
      </c>
      <c r="I453" s="44" t="s">
        <v>96</v>
      </c>
      <c r="N453" s="44" t="s">
        <v>2377</v>
      </c>
      <c r="O453" s="44" t="s">
        <v>96</v>
      </c>
    </row>
    <row r="454" spans="1:15" ht="14.5">
      <c r="A454" s="269" t="s">
        <v>1884</v>
      </c>
      <c r="B454" s="257" t="s">
        <v>97</v>
      </c>
      <c r="C454" s="44" t="s">
        <v>93</v>
      </c>
      <c r="H454" s="44" t="s">
        <v>682</v>
      </c>
      <c r="I454" s="44" t="s">
        <v>646</v>
      </c>
      <c r="N454" s="44" t="s">
        <v>2329</v>
      </c>
      <c r="O454" s="44" t="s">
        <v>2200</v>
      </c>
    </row>
    <row r="455" spans="1:15" ht="14.5">
      <c r="A455" s="269" t="s">
        <v>1885</v>
      </c>
      <c r="B455" s="257" t="s">
        <v>721</v>
      </c>
      <c r="C455" s="44" t="s">
        <v>96</v>
      </c>
      <c r="H455" s="44" t="s">
        <v>1319</v>
      </c>
      <c r="I455" s="44" t="s">
        <v>96</v>
      </c>
      <c r="N455" s="44" t="s">
        <v>2378</v>
      </c>
      <c r="O455" s="44" t="s">
        <v>96</v>
      </c>
    </row>
    <row r="456" spans="1:15" ht="14.5">
      <c r="A456" s="269" t="s">
        <v>1886</v>
      </c>
      <c r="B456" s="259" t="s">
        <v>101</v>
      </c>
      <c r="C456" s="44" t="s">
        <v>93</v>
      </c>
      <c r="H456" s="44" t="s">
        <v>685</v>
      </c>
      <c r="I456" s="44" t="s">
        <v>646</v>
      </c>
      <c r="N456" s="44" t="s">
        <v>2332</v>
      </c>
      <c r="O456" s="44" t="s">
        <v>2200</v>
      </c>
    </row>
    <row r="457" spans="1:15" ht="14.5">
      <c r="A457" s="269" t="s">
        <v>1887</v>
      </c>
      <c r="B457" s="259" t="s">
        <v>725</v>
      </c>
      <c r="C457" s="44" t="s">
        <v>96</v>
      </c>
      <c r="H457" s="44" t="s">
        <v>1331</v>
      </c>
      <c r="I457" s="44" t="s">
        <v>96</v>
      </c>
      <c r="N457" s="44" t="s">
        <v>2387</v>
      </c>
      <c r="O457" s="44" t="s">
        <v>96</v>
      </c>
    </row>
    <row r="458" spans="1:15" ht="14.5">
      <c r="A458" s="269" t="s">
        <v>1888</v>
      </c>
      <c r="B458" s="257" t="s">
        <v>95</v>
      </c>
      <c r="C458" s="44" t="s">
        <v>93</v>
      </c>
      <c r="H458" s="44" t="s">
        <v>681</v>
      </c>
      <c r="I458" s="44" t="s">
        <v>646</v>
      </c>
      <c r="N458" s="44" t="s">
        <v>2328</v>
      </c>
      <c r="O458" s="44" t="s">
        <v>2200</v>
      </c>
    </row>
    <row r="459" spans="1:15" ht="14.5">
      <c r="A459" s="269" t="s">
        <v>1889</v>
      </c>
      <c r="B459" s="259" t="s">
        <v>722</v>
      </c>
      <c r="C459" s="44" t="s">
        <v>96</v>
      </c>
      <c r="H459" s="44" t="s">
        <v>1317</v>
      </c>
      <c r="I459" s="44" t="s">
        <v>96</v>
      </c>
      <c r="N459" s="44" t="s">
        <v>2377</v>
      </c>
      <c r="O459" s="44" t="s">
        <v>96</v>
      </c>
    </row>
    <row r="460" spans="1:15" ht="14.5">
      <c r="A460" s="269" t="s">
        <v>1890</v>
      </c>
      <c r="B460" s="259" t="s">
        <v>97</v>
      </c>
      <c r="C460" s="44" t="s">
        <v>93</v>
      </c>
      <c r="H460" s="44" t="s">
        <v>682</v>
      </c>
      <c r="I460" s="44" t="s">
        <v>646</v>
      </c>
      <c r="N460" s="44" t="s">
        <v>2329</v>
      </c>
      <c r="O460" s="44" t="s">
        <v>2200</v>
      </c>
    </row>
    <row r="461" spans="1:15" ht="14.5">
      <c r="A461" s="269" t="s">
        <v>1891</v>
      </c>
      <c r="B461" s="257" t="s">
        <v>721</v>
      </c>
      <c r="C461" s="44" t="s">
        <v>96</v>
      </c>
      <c r="H461" s="44" t="s">
        <v>1319</v>
      </c>
      <c r="I461" s="44" t="s">
        <v>96</v>
      </c>
      <c r="N461" s="44" t="s">
        <v>2378</v>
      </c>
      <c r="O461" s="44" t="s">
        <v>96</v>
      </c>
    </row>
    <row r="462" spans="1:2" ht="14.5">
      <c r="A462" s="269" t="s">
        <v>1892</v>
      </c>
      <c r="B462" s="71"/>
    </row>
    <row r="463" spans="1:15" ht="14.5">
      <c r="A463" s="269" t="s">
        <v>1893</v>
      </c>
      <c r="B463" s="58" t="s">
        <v>1047</v>
      </c>
      <c r="C463" s="253" t="s">
        <v>719</v>
      </c>
      <c r="H463" s="58" t="s">
        <v>1047</v>
      </c>
      <c r="I463" s="44" t="s">
        <v>791</v>
      </c>
      <c r="N463" s="58" t="s">
        <v>1047</v>
      </c>
      <c r="O463" s="44" t="s">
        <v>1454</v>
      </c>
    </row>
    <row r="464" spans="1:15" ht="29">
      <c r="A464" s="269" t="s">
        <v>1894</v>
      </c>
      <c r="B464" s="60" t="s">
        <v>1248</v>
      </c>
      <c r="C464" s="44" t="s">
        <v>93</v>
      </c>
      <c r="H464" s="58" t="s">
        <v>1264</v>
      </c>
      <c r="I464" s="44" t="s">
        <v>646</v>
      </c>
      <c r="N464" s="44" t="s">
        <v>2393</v>
      </c>
      <c r="O464" s="44" t="s">
        <v>2200</v>
      </c>
    </row>
    <row r="465" spans="1:15" ht="14.5">
      <c r="A465" s="269" t="s">
        <v>1895</v>
      </c>
      <c r="B465" s="257" t="s">
        <v>95</v>
      </c>
      <c r="C465" s="44" t="s">
        <v>93</v>
      </c>
      <c r="H465" s="44" t="s">
        <v>681</v>
      </c>
      <c r="I465" s="44" t="s">
        <v>646</v>
      </c>
      <c r="N465" s="44" t="s">
        <v>2328</v>
      </c>
      <c r="O465" s="44" t="s">
        <v>2200</v>
      </c>
    </row>
    <row r="466" spans="1:15" ht="14.5">
      <c r="A466" s="269" t="s">
        <v>1896</v>
      </c>
      <c r="B466" s="257" t="s">
        <v>722</v>
      </c>
      <c r="C466" s="44" t="s">
        <v>96</v>
      </c>
      <c r="H466" s="44" t="s">
        <v>1317</v>
      </c>
      <c r="I466" s="44" t="s">
        <v>96</v>
      </c>
      <c r="N466" s="44" t="s">
        <v>2377</v>
      </c>
      <c r="O466" s="44" t="s">
        <v>96</v>
      </c>
    </row>
    <row r="467" spans="1:15" ht="14.5">
      <c r="A467" s="269" t="s">
        <v>1897</v>
      </c>
      <c r="B467" s="257" t="s">
        <v>97</v>
      </c>
      <c r="C467" s="44" t="s">
        <v>93</v>
      </c>
      <c r="H467" s="44" t="s">
        <v>682</v>
      </c>
      <c r="I467" s="44" t="s">
        <v>646</v>
      </c>
      <c r="N467" s="44" t="s">
        <v>2329</v>
      </c>
      <c r="O467" s="44" t="s">
        <v>2200</v>
      </c>
    </row>
    <row r="468" spans="1:15" ht="14.5">
      <c r="A468" s="269" t="s">
        <v>1898</v>
      </c>
      <c r="B468" s="257" t="s">
        <v>721</v>
      </c>
      <c r="C468" s="44" t="s">
        <v>96</v>
      </c>
      <c r="H468" s="44" t="s">
        <v>1319</v>
      </c>
      <c r="I468" s="44" t="s">
        <v>96</v>
      </c>
      <c r="N468" s="44" t="s">
        <v>2378</v>
      </c>
      <c r="O468" s="44" t="s">
        <v>96</v>
      </c>
    </row>
    <row r="469" spans="1:15" ht="29">
      <c r="A469" s="269" t="s">
        <v>1899</v>
      </c>
      <c r="B469" s="60" t="s">
        <v>1249</v>
      </c>
      <c r="C469" s="44" t="s">
        <v>93</v>
      </c>
      <c r="H469" s="58" t="s">
        <v>1265</v>
      </c>
      <c r="I469" s="44" t="s">
        <v>646</v>
      </c>
      <c r="N469" s="44" t="s">
        <v>2396</v>
      </c>
      <c r="O469" s="44" t="s">
        <v>2200</v>
      </c>
    </row>
    <row r="470" spans="1:15" ht="14.5">
      <c r="A470" s="269" t="s">
        <v>1900</v>
      </c>
      <c r="B470" s="257" t="s">
        <v>95</v>
      </c>
      <c r="C470" s="44" t="s">
        <v>93</v>
      </c>
      <c r="H470" s="44" t="s">
        <v>681</v>
      </c>
      <c r="I470" s="44" t="s">
        <v>646</v>
      </c>
      <c r="N470" s="44" t="s">
        <v>2328</v>
      </c>
      <c r="O470" s="44" t="s">
        <v>2200</v>
      </c>
    </row>
    <row r="471" spans="1:15" ht="14.5">
      <c r="A471" s="269" t="s">
        <v>1901</v>
      </c>
      <c r="B471" s="257" t="s">
        <v>722</v>
      </c>
      <c r="C471" s="44" t="s">
        <v>96</v>
      </c>
      <c r="H471" s="44" t="s">
        <v>1317</v>
      </c>
      <c r="I471" s="44" t="s">
        <v>96</v>
      </c>
      <c r="N471" s="44" t="s">
        <v>2377</v>
      </c>
      <c r="O471" s="44" t="s">
        <v>96</v>
      </c>
    </row>
    <row r="472" spans="1:15" ht="14.5">
      <c r="A472" s="269" t="s">
        <v>1902</v>
      </c>
      <c r="B472" s="257" t="s">
        <v>97</v>
      </c>
      <c r="C472" s="44" t="s">
        <v>93</v>
      </c>
      <c r="H472" s="44" t="s">
        <v>682</v>
      </c>
      <c r="I472" s="44" t="s">
        <v>646</v>
      </c>
      <c r="N472" s="44" t="s">
        <v>2329</v>
      </c>
      <c r="O472" s="44" t="s">
        <v>2200</v>
      </c>
    </row>
    <row r="473" spans="1:15" ht="14.5">
      <c r="A473" s="269" t="s">
        <v>1903</v>
      </c>
      <c r="B473" s="257" t="s">
        <v>721</v>
      </c>
      <c r="C473" s="44" t="s">
        <v>96</v>
      </c>
      <c r="H473" s="44" t="s">
        <v>1319</v>
      </c>
      <c r="I473" s="44" t="s">
        <v>96</v>
      </c>
      <c r="N473" s="44" t="s">
        <v>2378</v>
      </c>
      <c r="O473" s="44" t="s">
        <v>96</v>
      </c>
    </row>
    <row r="474" spans="1:2" ht="14.5">
      <c r="A474" s="269" t="s">
        <v>1904</v>
      </c>
      <c r="B474" s="72"/>
    </row>
    <row r="475" spans="1:15" ht="14.5">
      <c r="A475" s="269" t="s">
        <v>1905</v>
      </c>
      <c r="B475" s="58" t="s">
        <v>1047</v>
      </c>
      <c r="C475" s="253" t="s">
        <v>719</v>
      </c>
      <c r="H475" s="58" t="s">
        <v>1047</v>
      </c>
      <c r="I475" s="44" t="s">
        <v>791</v>
      </c>
      <c r="N475" s="58" t="s">
        <v>1047</v>
      </c>
      <c r="O475" s="44" t="s">
        <v>1454</v>
      </c>
    </row>
    <row r="476" spans="1:15" ht="29">
      <c r="A476" s="269" t="s">
        <v>1906</v>
      </c>
      <c r="B476" s="60" t="s">
        <v>1250</v>
      </c>
      <c r="C476" s="44" t="s">
        <v>93</v>
      </c>
      <c r="H476" s="60" t="s">
        <v>1266</v>
      </c>
      <c r="I476" s="44" t="s">
        <v>646</v>
      </c>
      <c r="N476" s="44" t="s">
        <v>2408</v>
      </c>
      <c r="O476" s="44" t="s">
        <v>2200</v>
      </c>
    </row>
    <row r="477" spans="1:15" ht="14.5">
      <c r="A477" s="269" t="s">
        <v>1907</v>
      </c>
      <c r="B477" s="257" t="s">
        <v>95</v>
      </c>
      <c r="C477" s="44" t="s">
        <v>93</v>
      </c>
      <c r="H477" s="44" t="s">
        <v>681</v>
      </c>
      <c r="I477" s="44" t="s">
        <v>646</v>
      </c>
      <c r="N477" s="44" t="s">
        <v>2328</v>
      </c>
      <c r="O477" s="44" t="s">
        <v>2200</v>
      </c>
    </row>
    <row r="478" spans="1:15" ht="14.5">
      <c r="A478" s="269" t="s">
        <v>1908</v>
      </c>
      <c r="B478" s="259" t="s">
        <v>722</v>
      </c>
      <c r="C478" s="44" t="s">
        <v>96</v>
      </c>
      <c r="H478" s="44" t="s">
        <v>1317</v>
      </c>
      <c r="I478" s="44" t="s">
        <v>96</v>
      </c>
      <c r="N478" s="44" t="s">
        <v>2377</v>
      </c>
      <c r="O478" s="44" t="s">
        <v>96</v>
      </c>
    </row>
    <row r="479" spans="1:15" ht="14.5">
      <c r="A479" s="269" t="s">
        <v>1909</v>
      </c>
      <c r="B479" s="259" t="s">
        <v>97</v>
      </c>
      <c r="C479" s="44" t="s">
        <v>93</v>
      </c>
      <c r="H479" s="44" t="s">
        <v>682</v>
      </c>
      <c r="I479" s="44" t="s">
        <v>646</v>
      </c>
      <c r="N479" s="44" t="s">
        <v>2329</v>
      </c>
      <c r="O479" s="44" t="s">
        <v>2200</v>
      </c>
    </row>
    <row r="480" spans="1:15" ht="14.5">
      <c r="A480" s="269" t="s">
        <v>1910</v>
      </c>
      <c r="B480" s="257" t="s">
        <v>721</v>
      </c>
      <c r="C480" s="44" t="s">
        <v>96</v>
      </c>
      <c r="H480" s="44" t="s">
        <v>1319</v>
      </c>
      <c r="I480" s="44" t="s">
        <v>96</v>
      </c>
      <c r="N480" s="44" t="s">
        <v>2378</v>
      </c>
      <c r="O480" s="44" t="s">
        <v>96</v>
      </c>
    </row>
    <row r="481" spans="1:15" ht="29">
      <c r="A481" s="269" t="s">
        <v>1911</v>
      </c>
      <c r="B481" s="60" t="s">
        <v>1251</v>
      </c>
      <c r="C481" s="44" t="s">
        <v>93</v>
      </c>
      <c r="H481" s="60" t="s">
        <v>1267</v>
      </c>
      <c r="I481" s="44" t="s">
        <v>646</v>
      </c>
      <c r="N481" s="44" t="s">
        <v>2407</v>
      </c>
      <c r="O481" s="44" t="s">
        <v>2200</v>
      </c>
    </row>
    <row r="482" spans="1:15" ht="14.5">
      <c r="A482" s="269" t="s">
        <v>1912</v>
      </c>
      <c r="B482" s="257" t="s">
        <v>95</v>
      </c>
      <c r="C482" s="44" t="s">
        <v>93</v>
      </c>
      <c r="H482" s="44" t="s">
        <v>681</v>
      </c>
      <c r="I482" s="44" t="s">
        <v>646</v>
      </c>
      <c r="N482" s="44" t="s">
        <v>2328</v>
      </c>
      <c r="O482" s="44" t="s">
        <v>2200</v>
      </c>
    </row>
    <row r="483" spans="1:15" ht="14.5">
      <c r="A483" s="269" t="s">
        <v>1913</v>
      </c>
      <c r="B483" s="259" t="s">
        <v>722</v>
      </c>
      <c r="C483" s="44" t="s">
        <v>96</v>
      </c>
      <c r="H483" s="44" t="s">
        <v>1317</v>
      </c>
      <c r="I483" s="44" t="s">
        <v>96</v>
      </c>
      <c r="N483" s="44" t="s">
        <v>2377</v>
      </c>
      <c r="O483" s="44" t="s">
        <v>96</v>
      </c>
    </row>
    <row r="484" spans="1:15" ht="14.5">
      <c r="A484" s="269" t="s">
        <v>1914</v>
      </c>
      <c r="B484" s="259" t="s">
        <v>97</v>
      </c>
      <c r="C484" s="44" t="s">
        <v>93</v>
      </c>
      <c r="H484" s="44" t="s">
        <v>682</v>
      </c>
      <c r="I484" s="44" t="s">
        <v>646</v>
      </c>
      <c r="N484" s="44" t="s">
        <v>2329</v>
      </c>
      <c r="O484" s="44" t="s">
        <v>2200</v>
      </c>
    </row>
    <row r="485" spans="1:15" ht="14.5">
      <c r="A485" s="269" t="s">
        <v>1915</v>
      </c>
      <c r="B485" s="257" t="s">
        <v>721</v>
      </c>
      <c r="C485" s="44" t="s">
        <v>96</v>
      </c>
      <c r="H485" s="44" t="s">
        <v>1319</v>
      </c>
      <c r="I485" s="44" t="s">
        <v>96</v>
      </c>
      <c r="N485" s="44" t="s">
        <v>2378</v>
      </c>
      <c r="O485" s="44" t="s">
        <v>96</v>
      </c>
    </row>
    <row r="486" spans="1:2" ht="14.5">
      <c r="A486" s="269" t="s">
        <v>1916</v>
      </c>
      <c r="B486" s="60"/>
    </row>
    <row r="487" spans="1:15" ht="14.5">
      <c r="A487" s="269" t="s">
        <v>1917</v>
      </c>
      <c r="B487" s="58" t="s">
        <v>1052</v>
      </c>
      <c r="C487" s="253" t="s">
        <v>719</v>
      </c>
      <c r="H487" s="58" t="s">
        <v>1052</v>
      </c>
      <c r="I487" s="44" t="s">
        <v>791</v>
      </c>
      <c r="N487" s="58" t="s">
        <v>1052</v>
      </c>
      <c r="O487" s="44" t="s">
        <v>1454</v>
      </c>
    </row>
    <row r="488" spans="1:15" ht="14.5">
      <c r="A488" s="269" t="s">
        <v>1918</v>
      </c>
      <c r="B488" s="59" t="s">
        <v>1233</v>
      </c>
      <c r="C488" s="44" t="s">
        <v>93</v>
      </c>
      <c r="H488" s="59" t="s">
        <v>1268</v>
      </c>
      <c r="I488" s="44" t="s">
        <v>646</v>
      </c>
      <c r="N488" s="44" t="s">
        <v>2333</v>
      </c>
      <c r="O488" s="44" t="s">
        <v>2200</v>
      </c>
    </row>
    <row r="489" spans="1:14" ht="14.5">
      <c r="A489" s="269" t="s">
        <v>1919</v>
      </c>
      <c r="B489" s="44" t="s">
        <v>94</v>
      </c>
      <c r="H489" s="44" t="s">
        <v>680</v>
      </c>
      <c r="N489" s="44" t="s">
        <v>2327</v>
      </c>
    </row>
    <row r="490" spans="1:15" ht="14.5">
      <c r="A490" s="269" t="s">
        <v>1920</v>
      </c>
      <c r="B490" s="257" t="s">
        <v>95</v>
      </c>
      <c r="C490" s="44" t="s">
        <v>93</v>
      </c>
      <c r="H490" s="44" t="s">
        <v>681</v>
      </c>
      <c r="I490" s="44" t="s">
        <v>646</v>
      </c>
      <c r="N490" s="44" t="s">
        <v>2328</v>
      </c>
      <c r="O490" s="44" t="s">
        <v>2200</v>
      </c>
    </row>
    <row r="491" spans="1:15" ht="14.5">
      <c r="A491" s="269" t="s">
        <v>1921</v>
      </c>
      <c r="B491" s="259" t="s">
        <v>722</v>
      </c>
      <c r="C491" s="44" t="s">
        <v>96</v>
      </c>
      <c r="H491" s="44" t="s">
        <v>1317</v>
      </c>
      <c r="I491" s="44" t="s">
        <v>96</v>
      </c>
      <c r="N491" s="44" t="s">
        <v>2377</v>
      </c>
      <c r="O491" s="44" t="s">
        <v>96</v>
      </c>
    </row>
    <row r="492" spans="1:15" ht="14.5">
      <c r="A492" s="269" t="s">
        <v>1922</v>
      </c>
      <c r="B492" s="259" t="s">
        <v>97</v>
      </c>
      <c r="C492" s="44" t="s">
        <v>93</v>
      </c>
      <c r="H492" s="44" t="s">
        <v>682</v>
      </c>
      <c r="I492" s="44" t="s">
        <v>646</v>
      </c>
      <c r="N492" s="44" t="s">
        <v>2329</v>
      </c>
      <c r="O492" s="44" t="s">
        <v>2200</v>
      </c>
    </row>
    <row r="493" spans="1:15" ht="14.5">
      <c r="A493" s="269" t="s">
        <v>1923</v>
      </c>
      <c r="B493" s="257" t="s">
        <v>721</v>
      </c>
      <c r="C493" s="44" t="s">
        <v>96</v>
      </c>
      <c r="H493" s="44" t="s">
        <v>1319</v>
      </c>
      <c r="I493" s="44" t="s">
        <v>96</v>
      </c>
      <c r="N493" s="44" t="s">
        <v>2378</v>
      </c>
      <c r="O493" s="44" t="s">
        <v>96</v>
      </c>
    </row>
    <row r="494" spans="1:14" ht="14.5">
      <c r="A494" s="269" t="s">
        <v>1924</v>
      </c>
      <c r="B494" s="44" t="s">
        <v>98</v>
      </c>
      <c r="H494" s="44" t="s">
        <v>683</v>
      </c>
      <c r="N494" s="44" t="s">
        <v>2330</v>
      </c>
    </row>
    <row r="495" spans="1:15" ht="14.5">
      <c r="A495" s="269" t="s">
        <v>1925</v>
      </c>
      <c r="B495" s="257" t="s">
        <v>99</v>
      </c>
      <c r="C495" s="44" t="s">
        <v>93</v>
      </c>
      <c r="H495" s="44" t="s">
        <v>684</v>
      </c>
      <c r="I495" s="44" t="s">
        <v>646</v>
      </c>
      <c r="N495" s="44" t="s">
        <v>2331</v>
      </c>
      <c r="O495" s="44" t="s">
        <v>2200</v>
      </c>
    </row>
    <row r="496" spans="1:15" ht="14.5">
      <c r="A496" s="269" t="s">
        <v>1926</v>
      </c>
      <c r="B496" s="257" t="s">
        <v>723</v>
      </c>
      <c r="C496" s="44" t="s">
        <v>96</v>
      </c>
      <c r="H496" s="44" t="s">
        <v>1325</v>
      </c>
      <c r="I496" s="44" t="s">
        <v>96</v>
      </c>
      <c r="N496" s="44" t="s">
        <v>2380</v>
      </c>
      <c r="O496" s="44" t="s">
        <v>96</v>
      </c>
    </row>
    <row r="497" spans="1:15" ht="14.5">
      <c r="A497" s="269" t="s">
        <v>1927</v>
      </c>
      <c r="B497" s="257" t="s">
        <v>100</v>
      </c>
      <c r="C497" s="44" t="s">
        <v>93</v>
      </c>
      <c r="H497" s="44" t="s">
        <v>100</v>
      </c>
      <c r="I497" s="44" t="s">
        <v>646</v>
      </c>
      <c r="N497" s="44" t="s">
        <v>100</v>
      </c>
      <c r="O497" s="44" t="s">
        <v>2200</v>
      </c>
    </row>
    <row r="498" spans="1:15" ht="14.5">
      <c r="A498" s="269" t="s">
        <v>1928</v>
      </c>
      <c r="B498" s="257" t="s">
        <v>724</v>
      </c>
      <c r="C498" s="44" t="s">
        <v>96</v>
      </c>
      <c r="H498" s="44" t="s">
        <v>1333</v>
      </c>
      <c r="I498" s="44" t="s">
        <v>96</v>
      </c>
      <c r="N498" s="44" t="s">
        <v>2383</v>
      </c>
      <c r="O498" s="44" t="s">
        <v>96</v>
      </c>
    </row>
    <row r="499" spans="1:15" ht="14.5">
      <c r="A499" s="269" t="s">
        <v>1929</v>
      </c>
      <c r="B499" s="259" t="s">
        <v>101</v>
      </c>
      <c r="C499" s="44" t="s">
        <v>93</v>
      </c>
      <c r="H499" s="44" t="s">
        <v>685</v>
      </c>
      <c r="I499" s="44" t="s">
        <v>646</v>
      </c>
      <c r="N499" s="44" t="s">
        <v>2332</v>
      </c>
      <c r="O499" s="44" t="s">
        <v>2200</v>
      </c>
    </row>
    <row r="500" spans="1:15" ht="14.5">
      <c r="A500" s="269" t="s">
        <v>1930</v>
      </c>
      <c r="B500" s="259" t="s">
        <v>725</v>
      </c>
      <c r="C500" s="44" t="s">
        <v>96</v>
      </c>
      <c r="H500" s="44" t="s">
        <v>1331</v>
      </c>
      <c r="I500" s="44" t="s">
        <v>96</v>
      </c>
      <c r="N500" s="44" t="s">
        <v>2387</v>
      </c>
      <c r="O500" s="44" t="s">
        <v>96</v>
      </c>
    </row>
    <row r="501" spans="1:1" ht="14.5">
      <c r="A501" s="269" t="s">
        <v>1931</v>
      </c>
    </row>
    <row r="502" spans="1:15" ht="14.5">
      <c r="A502" s="269" t="s">
        <v>1932</v>
      </c>
      <c r="B502" s="58" t="s">
        <v>1059</v>
      </c>
      <c r="C502" s="253" t="s">
        <v>719</v>
      </c>
      <c r="H502" s="58" t="s">
        <v>1059</v>
      </c>
      <c r="I502" s="44" t="s">
        <v>791</v>
      </c>
      <c r="N502" s="58" t="s">
        <v>1059</v>
      </c>
      <c r="O502" s="44" t="s">
        <v>1454</v>
      </c>
    </row>
    <row r="503" spans="1:15" ht="29">
      <c r="A503" s="269" t="s">
        <v>1933</v>
      </c>
      <c r="B503" s="60" t="s">
        <v>1253</v>
      </c>
      <c r="C503" s="44" t="s">
        <v>93</v>
      </c>
      <c r="H503" s="60" t="s">
        <v>1269</v>
      </c>
      <c r="I503" s="44" t="s">
        <v>646</v>
      </c>
      <c r="N503" s="44" t="s">
        <v>2410</v>
      </c>
      <c r="O503" s="44" t="s">
        <v>2200</v>
      </c>
    </row>
    <row r="504" spans="1:15" ht="14.5">
      <c r="A504" s="269" t="s">
        <v>1934</v>
      </c>
      <c r="B504" s="62" t="s">
        <v>102</v>
      </c>
      <c r="C504" s="44" t="s">
        <v>93</v>
      </c>
      <c r="H504" s="44" t="s">
        <v>648</v>
      </c>
      <c r="I504" s="44" t="s">
        <v>646</v>
      </c>
      <c r="N504" s="44" t="s">
        <v>2296</v>
      </c>
      <c r="O504" s="44" t="s">
        <v>2200</v>
      </c>
    </row>
    <row r="505" spans="1:15" ht="14.5">
      <c r="A505" s="269" t="s">
        <v>1935</v>
      </c>
      <c r="B505" s="72" t="s">
        <v>103</v>
      </c>
      <c r="C505" s="44" t="s">
        <v>93</v>
      </c>
      <c r="H505" s="44" t="s">
        <v>649</v>
      </c>
      <c r="I505" s="44" t="s">
        <v>646</v>
      </c>
      <c r="N505" s="44" t="s">
        <v>2297</v>
      </c>
      <c r="O505" s="44" t="s">
        <v>2200</v>
      </c>
    </row>
    <row r="506" spans="1:15" ht="14.5">
      <c r="A506" s="269" t="s">
        <v>1936</v>
      </c>
      <c r="B506" s="72" t="s">
        <v>104</v>
      </c>
      <c r="C506" s="44" t="s">
        <v>93</v>
      </c>
      <c r="H506" s="44" t="s">
        <v>650</v>
      </c>
      <c r="I506" s="44" t="s">
        <v>646</v>
      </c>
      <c r="N506" s="44" t="s">
        <v>2298</v>
      </c>
      <c r="O506" s="44" t="s">
        <v>2200</v>
      </c>
    </row>
    <row r="507" spans="1:15" ht="14.5">
      <c r="A507" s="269" t="s">
        <v>1937</v>
      </c>
      <c r="B507" s="72" t="s">
        <v>105</v>
      </c>
      <c r="C507" s="44" t="s">
        <v>93</v>
      </c>
      <c r="H507" s="44" t="s">
        <v>651</v>
      </c>
      <c r="I507" s="44" t="s">
        <v>646</v>
      </c>
      <c r="N507" s="44" t="s">
        <v>2299</v>
      </c>
      <c r="O507" s="44" t="s">
        <v>2200</v>
      </c>
    </row>
    <row r="508" spans="1:15" ht="14.5">
      <c r="A508" s="269" t="s">
        <v>1938</v>
      </c>
      <c r="B508" s="72" t="s">
        <v>106</v>
      </c>
      <c r="C508" s="44" t="s">
        <v>93</v>
      </c>
      <c r="H508" s="44" t="s">
        <v>652</v>
      </c>
      <c r="I508" s="44" t="s">
        <v>646</v>
      </c>
      <c r="N508" s="44" t="s">
        <v>2300</v>
      </c>
      <c r="O508" s="44" t="s">
        <v>2200</v>
      </c>
    </row>
    <row r="509" spans="1:15" ht="14.5">
      <c r="A509" s="269" t="s">
        <v>1939</v>
      </c>
      <c r="B509" s="72" t="s">
        <v>107</v>
      </c>
      <c r="C509" s="44" t="s">
        <v>93</v>
      </c>
      <c r="H509" s="44" t="s">
        <v>653</v>
      </c>
      <c r="I509" s="44" t="s">
        <v>646</v>
      </c>
      <c r="N509" s="44" t="s">
        <v>2301</v>
      </c>
      <c r="O509" s="44" t="s">
        <v>2200</v>
      </c>
    </row>
    <row r="510" spans="1:15" ht="14.5">
      <c r="A510" s="269" t="s">
        <v>1940</v>
      </c>
      <c r="B510" s="72" t="s">
        <v>108</v>
      </c>
      <c r="C510" s="44" t="s">
        <v>93</v>
      </c>
      <c r="H510" s="44" t="s">
        <v>654</v>
      </c>
      <c r="I510" s="44" t="s">
        <v>646</v>
      </c>
      <c r="N510" s="44" t="s">
        <v>2302</v>
      </c>
      <c r="O510" s="44" t="s">
        <v>2200</v>
      </c>
    </row>
    <row r="511" spans="1:15" ht="14.5">
      <c r="A511" s="269" t="s">
        <v>1941</v>
      </c>
      <c r="B511" s="72" t="s">
        <v>109</v>
      </c>
      <c r="C511" s="44" t="s">
        <v>93</v>
      </c>
      <c r="H511" s="44" t="s">
        <v>655</v>
      </c>
      <c r="I511" s="44" t="s">
        <v>646</v>
      </c>
      <c r="N511" s="44" t="s">
        <v>2303</v>
      </c>
      <c r="O511" s="44" t="s">
        <v>2200</v>
      </c>
    </row>
    <row r="512" spans="1:15" ht="14.5">
      <c r="A512" s="269" t="s">
        <v>1942</v>
      </c>
      <c r="B512" s="72" t="s">
        <v>110</v>
      </c>
      <c r="C512" s="44" t="s">
        <v>93</v>
      </c>
      <c r="H512" s="44" t="s">
        <v>656</v>
      </c>
      <c r="I512" s="44" t="s">
        <v>646</v>
      </c>
      <c r="N512" s="44" t="s">
        <v>2304</v>
      </c>
      <c r="O512" s="44" t="s">
        <v>2200</v>
      </c>
    </row>
    <row r="513" spans="1:15" ht="14.5">
      <c r="A513" s="269" t="s">
        <v>1943</v>
      </c>
      <c r="B513" s="72" t="s">
        <v>111</v>
      </c>
      <c r="C513" s="44" t="s">
        <v>93</v>
      </c>
      <c r="H513" s="44" t="s">
        <v>657</v>
      </c>
      <c r="I513" s="44" t="s">
        <v>646</v>
      </c>
      <c r="N513" s="44" t="s">
        <v>2305</v>
      </c>
      <c r="O513" s="44" t="s">
        <v>2200</v>
      </c>
    </row>
    <row r="514" spans="1:15" ht="14.5">
      <c r="A514" s="269" t="s">
        <v>1944</v>
      </c>
      <c r="B514" s="72" t="s">
        <v>112</v>
      </c>
      <c r="C514" s="44" t="s">
        <v>93</v>
      </c>
      <c r="H514" s="44" t="s">
        <v>658</v>
      </c>
      <c r="I514" s="44" t="s">
        <v>646</v>
      </c>
      <c r="N514" s="44" t="s">
        <v>2306</v>
      </c>
      <c r="O514" s="44" t="s">
        <v>2200</v>
      </c>
    </row>
    <row r="515" spans="1:15" ht="14.5">
      <c r="A515" s="269" t="s">
        <v>1945</v>
      </c>
      <c r="B515" s="72" t="s">
        <v>113</v>
      </c>
      <c r="C515" s="44" t="s">
        <v>93</v>
      </c>
      <c r="H515" s="44" t="s">
        <v>659</v>
      </c>
      <c r="I515" s="44" t="s">
        <v>646</v>
      </c>
      <c r="N515" s="44" t="s">
        <v>2307</v>
      </c>
      <c r="O515" s="44" t="s">
        <v>2200</v>
      </c>
    </row>
    <row r="516" spans="1:15" ht="14.5">
      <c r="A516" s="269" t="s">
        <v>1946</v>
      </c>
      <c r="B516" s="72" t="s">
        <v>114</v>
      </c>
      <c r="C516" s="44" t="s">
        <v>93</v>
      </c>
      <c r="H516" s="44" t="s">
        <v>660</v>
      </c>
      <c r="I516" s="44" t="s">
        <v>646</v>
      </c>
      <c r="N516" s="44" t="s">
        <v>2308</v>
      </c>
      <c r="O516" s="44" t="s">
        <v>2200</v>
      </c>
    </row>
    <row r="517" spans="1:15" ht="14.5">
      <c r="A517" s="269" t="s">
        <v>1947</v>
      </c>
      <c r="B517" s="72" t="s">
        <v>115</v>
      </c>
      <c r="C517" s="44" t="s">
        <v>93</v>
      </c>
      <c r="H517" s="44" t="s">
        <v>661</v>
      </c>
      <c r="I517" s="44" t="s">
        <v>646</v>
      </c>
      <c r="N517" s="44" t="s">
        <v>2309</v>
      </c>
      <c r="O517" s="44" t="s">
        <v>2200</v>
      </c>
    </row>
    <row r="518" spans="1:15" ht="14.5">
      <c r="A518" s="269" t="s">
        <v>1948</v>
      </c>
      <c r="B518" s="72" t="s">
        <v>116</v>
      </c>
      <c r="C518" s="44" t="s">
        <v>93</v>
      </c>
      <c r="H518" s="44" t="s">
        <v>662</v>
      </c>
      <c r="I518" s="44" t="s">
        <v>646</v>
      </c>
      <c r="N518" s="44" t="s">
        <v>2310</v>
      </c>
      <c r="O518" s="44" t="s">
        <v>2200</v>
      </c>
    </row>
    <row r="519" spans="1:15" ht="14.5">
      <c r="A519" s="269" t="s">
        <v>1949</v>
      </c>
      <c r="B519" s="72" t="s">
        <v>117</v>
      </c>
      <c r="C519" s="44" t="s">
        <v>93</v>
      </c>
      <c r="H519" s="44" t="s">
        <v>663</v>
      </c>
      <c r="I519" s="44" t="s">
        <v>646</v>
      </c>
      <c r="N519" s="44" t="s">
        <v>2311</v>
      </c>
      <c r="O519" s="44" t="s">
        <v>2200</v>
      </c>
    </row>
    <row r="520" spans="1:15" ht="14.5">
      <c r="A520" s="269" t="s">
        <v>1950</v>
      </c>
      <c r="B520" s="72" t="s">
        <v>118</v>
      </c>
      <c r="C520" s="44" t="s">
        <v>93</v>
      </c>
      <c r="H520" s="44" t="s">
        <v>664</v>
      </c>
      <c r="I520" s="44" t="s">
        <v>646</v>
      </c>
      <c r="N520" s="44" t="s">
        <v>2312</v>
      </c>
      <c r="O520" s="44" t="s">
        <v>2200</v>
      </c>
    </row>
    <row r="521" spans="1:15" ht="14.5">
      <c r="A521" s="269" t="s">
        <v>1951</v>
      </c>
      <c r="B521" s="72" t="s">
        <v>119</v>
      </c>
      <c r="C521" s="44" t="s">
        <v>93</v>
      </c>
      <c r="H521" s="44" t="s">
        <v>665</v>
      </c>
      <c r="I521" s="44" t="s">
        <v>646</v>
      </c>
      <c r="N521" s="44" t="s">
        <v>2313</v>
      </c>
      <c r="O521" s="44" t="s">
        <v>2200</v>
      </c>
    </row>
    <row r="522" spans="1:15" ht="14.5">
      <c r="A522" s="269" t="s">
        <v>1952</v>
      </c>
      <c r="B522" s="72" t="s">
        <v>121</v>
      </c>
      <c r="C522" s="44" t="s">
        <v>93</v>
      </c>
      <c r="H522" s="44" t="s">
        <v>667</v>
      </c>
      <c r="I522" s="44" t="s">
        <v>646</v>
      </c>
      <c r="N522" s="44" t="s">
        <v>2314</v>
      </c>
      <c r="O522" s="44" t="s">
        <v>2200</v>
      </c>
    </row>
    <row r="523" spans="1:15" ht="14.5">
      <c r="A523" s="269" t="s">
        <v>1953</v>
      </c>
      <c r="B523" s="72" t="s">
        <v>122</v>
      </c>
      <c r="C523" s="44" t="s">
        <v>93</v>
      </c>
      <c r="H523" s="44" t="s">
        <v>668</v>
      </c>
      <c r="I523" s="44" t="s">
        <v>646</v>
      </c>
      <c r="N523" s="44" t="s">
        <v>2315</v>
      </c>
      <c r="O523" s="44" t="s">
        <v>2200</v>
      </c>
    </row>
    <row r="524" spans="1:15" ht="14.5">
      <c r="A524" s="269" t="s">
        <v>1954</v>
      </c>
      <c r="B524" s="72" t="s">
        <v>123</v>
      </c>
      <c r="C524" s="44" t="s">
        <v>93</v>
      </c>
      <c r="H524" s="44" t="s">
        <v>669</v>
      </c>
      <c r="I524" s="44" t="s">
        <v>646</v>
      </c>
      <c r="N524" s="44" t="s">
        <v>2316</v>
      </c>
      <c r="O524" s="44" t="s">
        <v>2200</v>
      </c>
    </row>
    <row r="525" spans="1:15" ht="14.5">
      <c r="A525" s="269" t="s">
        <v>1955</v>
      </c>
      <c r="B525" s="62" t="s">
        <v>125</v>
      </c>
      <c r="C525" s="44" t="s">
        <v>93</v>
      </c>
      <c r="H525" s="44" t="s">
        <v>671</v>
      </c>
      <c r="I525" s="44" t="s">
        <v>646</v>
      </c>
      <c r="N525" s="44" t="s">
        <v>2317</v>
      </c>
      <c r="O525" s="44" t="s">
        <v>2200</v>
      </c>
    </row>
    <row r="527" spans="1:14" ht="14.5">
      <c r="A527" s="272" t="s">
        <v>1956</v>
      </c>
      <c r="B527" s="44" t="s">
        <v>154</v>
      </c>
      <c r="H527" s="44" t="s">
        <v>481</v>
      </c>
      <c r="N527" s="44" t="s">
        <v>2411</v>
      </c>
    </row>
    <row r="528" spans="1:1" ht="14.5">
      <c r="A528" s="272" t="s">
        <v>1957</v>
      </c>
    </row>
    <row r="529" spans="1:14" ht="130.5">
      <c r="A529" s="272" t="s">
        <v>1958</v>
      </c>
      <c r="B529" s="343" t="s">
        <v>390</v>
      </c>
      <c r="H529" s="343" t="s">
        <v>695</v>
      </c>
      <c r="N529" s="44" t="s">
        <v>2202</v>
      </c>
    </row>
    <row r="530" spans="1:1" ht="14.5">
      <c r="A530" s="272" t="s">
        <v>1959</v>
      </c>
    </row>
    <row r="531" spans="1:15" ht="14.5">
      <c r="A531" s="272" t="s">
        <v>1960</v>
      </c>
      <c r="B531" s="44" t="s">
        <v>1060</v>
      </c>
      <c r="C531" s="253" t="s">
        <v>719</v>
      </c>
      <c r="H531" s="44" t="s">
        <v>1060</v>
      </c>
      <c r="I531" s="44" t="s">
        <v>791</v>
      </c>
      <c r="N531" s="44" t="s">
        <v>1060</v>
      </c>
      <c r="O531" s="44" t="s">
        <v>1454</v>
      </c>
    </row>
    <row r="532" spans="1:15" ht="14.5">
      <c r="A532" s="272" t="s">
        <v>1961</v>
      </c>
      <c r="B532" s="63" t="s">
        <v>1254</v>
      </c>
      <c r="C532" s="62" t="s">
        <v>131</v>
      </c>
      <c r="H532" s="64" t="s">
        <v>1270</v>
      </c>
      <c r="I532" s="44" t="s">
        <v>1235</v>
      </c>
      <c r="N532" s="44" t="s">
        <v>2412</v>
      </c>
      <c r="O532" s="44" t="s">
        <v>2413</v>
      </c>
    </row>
    <row r="533" spans="1:15" ht="14.5">
      <c r="A533" s="272" t="s">
        <v>1962</v>
      </c>
      <c r="B533" s="72" t="s">
        <v>95</v>
      </c>
      <c r="C533" s="261" t="s">
        <v>131</v>
      </c>
      <c r="H533" s="44" t="s">
        <v>681</v>
      </c>
      <c r="I533" s="44" t="s">
        <v>1235</v>
      </c>
      <c r="N533" s="44" t="s">
        <v>2328</v>
      </c>
      <c r="O533" s="44" t="s">
        <v>2413</v>
      </c>
    </row>
    <row r="534" spans="1:15" ht="14.5">
      <c r="A534" s="272" t="s">
        <v>1963</v>
      </c>
      <c r="B534" s="72" t="s">
        <v>97</v>
      </c>
      <c r="C534" s="261" t="s">
        <v>131</v>
      </c>
      <c r="H534" s="44" t="s">
        <v>682</v>
      </c>
      <c r="I534" s="44" t="s">
        <v>1235</v>
      </c>
      <c r="N534" s="44" t="s">
        <v>2329</v>
      </c>
      <c r="O534" s="44" t="s">
        <v>2413</v>
      </c>
    </row>
    <row r="535" spans="1:15" ht="29">
      <c r="A535" s="272" t="s">
        <v>1964</v>
      </c>
      <c r="B535" s="63" t="s">
        <v>1255</v>
      </c>
      <c r="C535" s="261" t="s">
        <v>131</v>
      </c>
      <c r="H535" s="64" t="s">
        <v>1271</v>
      </c>
      <c r="I535" s="44" t="s">
        <v>1235</v>
      </c>
      <c r="N535" s="44" t="s">
        <v>2414</v>
      </c>
      <c r="O535" s="44" t="s">
        <v>2413</v>
      </c>
    </row>
    <row r="536" spans="1:14" ht="14.5">
      <c r="A536" s="272" t="s">
        <v>1965</v>
      </c>
      <c r="B536" s="63" t="s">
        <v>155</v>
      </c>
      <c r="H536" s="44" t="s">
        <v>680</v>
      </c>
      <c r="N536" s="44" t="s">
        <v>2415</v>
      </c>
    </row>
    <row r="537" spans="1:15" ht="14.5">
      <c r="A537" s="272" t="s">
        <v>1966</v>
      </c>
      <c r="B537" s="72" t="s">
        <v>156</v>
      </c>
      <c r="C537" s="261" t="s">
        <v>131</v>
      </c>
      <c r="H537" s="44" t="s">
        <v>681</v>
      </c>
      <c r="I537" s="44" t="s">
        <v>1235</v>
      </c>
      <c r="N537" s="44" t="s">
        <v>2328</v>
      </c>
      <c r="O537" s="44" t="s">
        <v>2413</v>
      </c>
    </row>
    <row r="538" spans="1:15" ht="14.5">
      <c r="A538" s="272" t="s">
        <v>1967</v>
      </c>
      <c r="B538" s="72" t="s">
        <v>157</v>
      </c>
      <c r="C538" s="261" t="s">
        <v>131</v>
      </c>
      <c r="H538" s="44" t="s">
        <v>682</v>
      </c>
      <c r="I538" s="44" t="s">
        <v>1235</v>
      </c>
      <c r="N538" s="44" t="s">
        <v>2416</v>
      </c>
      <c r="O538" s="44" t="s">
        <v>2413</v>
      </c>
    </row>
    <row r="539" spans="1:14" ht="14.5">
      <c r="A539" s="272" t="s">
        <v>1968</v>
      </c>
      <c r="B539" s="63" t="s">
        <v>158</v>
      </c>
      <c r="H539" s="44" t="s">
        <v>697</v>
      </c>
      <c r="N539" s="44" t="s">
        <v>2417</v>
      </c>
    </row>
    <row r="540" spans="1:15" ht="14.5">
      <c r="A540" s="272" t="s">
        <v>1969</v>
      </c>
      <c r="B540" s="62" t="s">
        <v>717</v>
      </c>
      <c r="C540" s="261" t="s">
        <v>131</v>
      </c>
      <c r="H540" s="44" t="s">
        <v>698</v>
      </c>
      <c r="I540" s="44" t="s">
        <v>1235</v>
      </c>
      <c r="N540" s="44" t="s">
        <v>2418</v>
      </c>
      <c r="O540" s="44" t="s">
        <v>2413</v>
      </c>
    </row>
    <row r="541" spans="1:15" ht="14.5">
      <c r="A541" s="272" t="s">
        <v>1970</v>
      </c>
      <c r="B541" s="62" t="s">
        <v>718</v>
      </c>
      <c r="C541" s="261" t="s">
        <v>131</v>
      </c>
      <c r="H541" s="44" t="s">
        <v>699</v>
      </c>
      <c r="I541" s="44" t="s">
        <v>1235</v>
      </c>
      <c r="N541" s="44" t="s">
        <v>2419</v>
      </c>
      <c r="O541" s="44" t="s">
        <v>2413</v>
      </c>
    </row>
    <row r="542" spans="1:2" ht="14.5">
      <c r="A542" s="272" t="s">
        <v>1971</v>
      </c>
      <c r="B542" s="62"/>
    </row>
    <row r="543" spans="1:15" ht="14.5">
      <c r="A543" s="272" t="s">
        <v>1972</v>
      </c>
      <c r="B543" s="44" t="s">
        <v>1061</v>
      </c>
      <c r="C543" s="253" t="s">
        <v>719</v>
      </c>
      <c r="H543" s="44" t="s">
        <v>1061</v>
      </c>
      <c r="I543" s="44" t="s">
        <v>791</v>
      </c>
      <c r="N543" s="44" t="s">
        <v>1061</v>
      </c>
      <c r="O543" s="44" t="s">
        <v>1454</v>
      </c>
    </row>
    <row r="544" spans="1:15" ht="29">
      <c r="A544" s="272" t="s">
        <v>1973</v>
      </c>
      <c r="B544" s="63" t="s">
        <v>1256</v>
      </c>
      <c r="C544" s="62" t="s">
        <v>96</v>
      </c>
      <c r="H544" s="64" t="s">
        <v>2605</v>
      </c>
      <c r="I544" s="261" t="s">
        <v>96</v>
      </c>
      <c r="N544" s="44" t="s">
        <v>2420</v>
      </c>
      <c r="O544" s="44" t="s">
        <v>96</v>
      </c>
    </row>
    <row r="545" spans="1:14" ht="14.5">
      <c r="A545" s="272" t="s">
        <v>1974</v>
      </c>
      <c r="B545" s="63" t="s">
        <v>155</v>
      </c>
      <c r="H545" s="44" t="s">
        <v>680</v>
      </c>
      <c r="N545" s="44" t="s">
        <v>2415</v>
      </c>
    </row>
    <row r="546" spans="1:15" ht="14.5">
      <c r="A546" s="272" t="s">
        <v>1975</v>
      </c>
      <c r="B546" s="72" t="s">
        <v>156</v>
      </c>
      <c r="C546" s="261" t="s">
        <v>96</v>
      </c>
      <c r="H546" s="44" t="s">
        <v>681</v>
      </c>
      <c r="I546" s="261" t="s">
        <v>96</v>
      </c>
      <c r="N546" s="44" t="s">
        <v>2328</v>
      </c>
      <c r="O546" s="44" t="s">
        <v>96</v>
      </c>
    </row>
    <row r="547" spans="1:15" ht="14.5">
      <c r="A547" s="272" t="s">
        <v>1976</v>
      </c>
      <c r="B547" s="72" t="s">
        <v>157</v>
      </c>
      <c r="C547" s="261" t="s">
        <v>96</v>
      </c>
      <c r="H547" s="44" t="s">
        <v>682</v>
      </c>
      <c r="I547" s="261" t="s">
        <v>96</v>
      </c>
      <c r="N547" s="44" t="s">
        <v>2416</v>
      </c>
      <c r="O547" s="44" t="s">
        <v>96</v>
      </c>
    </row>
    <row r="548" spans="1:14" ht="14.5">
      <c r="A548" s="272" t="s">
        <v>1977</v>
      </c>
      <c r="B548" s="63" t="s">
        <v>158</v>
      </c>
      <c r="H548" s="44" t="s">
        <v>697</v>
      </c>
      <c r="N548" s="44" t="s">
        <v>2417</v>
      </c>
    </row>
    <row r="549" spans="1:15" ht="14.5">
      <c r="A549" s="272" t="s">
        <v>1978</v>
      </c>
      <c r="B549" s="62" t="s">
        <v>717</v>
      </c>
      <c r="C549" s="261" t="s">
        <v>96</v>
      </c>
      <c r="H549" s="44" t="s">
        <v>698</v>
      </c>
      <c r="I549" s="261" t="s">
        <v>96</v>
      </c>
      <c r="N549" s="44" t="s">
        <v>2418</v>
      </c>
      <c r="O549" s="44" t="s">
        <v>96</v>
      </c>
    </row>
    <row r="550" spans="1:15" ht="14.5">
      <c r="A550" s="272" t="s">
        <v>1979</v>
      </c>
      <c r="B550" s="62" t="s">
        <v>718</v>
      </c>
      <c r="C550" s="261" t="s">
        <v>96</v>
      </c>
      <c r="H550" s="44" t="s">
        <v>699</v>
      </c>
      <c r="I550" s="261" t="s">
        <v>96</v>
      </c>
      <c r="N550" s="44" t="s">
        <v>2419</v>
      </c>
      <c r="O550" s="44" t="s">
        <v>96</v>
      </c>
    </row>
    <row r="552" spans="1:14" ht="14.5">
      <c r="A552" s="272" t="s">
        <v>1986</v>
      </c>
      <c r="B552" s="44" t="s">
        <v>395</v>
      </c>
      <c r="H552" s="44" t="s">
        <v>700</v>
      </c>
      <c r="N552" s="44" t="s">
        <v>714</v>
      </c>
    </row>
    <row r="553" spans="1:1" ht="14.5">
      <c r="A553" s="272" t="s">
        <v>1987</v>
      </c>
    </row>
    <row r="554" spans="1:14" ht="78" customHeight="1">
      <c r="A554" s="272" t="s">
        <v>2001</v>
      </c>
      <c r="B554" s="215" t="s">
        <v>391</v>
      </c>
      <c r="C554" s="216"/>
      <c r="H554" s="343" t="s">
        <v>701</v>
      </c>
      <c r="N554" s="44" t="s">
        <v>2204</v>
      </c>
    </row>
    <row r="555" spans="1:3" ht="14.5">
      <c r="A555" s="272" t="s">
        <v>2002</v>
      </c>
      <c r="B555" s="216"/>
      <c r="C555" s="216"/>
    </row>
    <row r="556" spans="1:15" ht="14.5">
      <c r="A556" s="272" t="s">
        <v>2003</v>
      </c>
      <c r="B556" s="340" t="s">
        <v>1071</v>
      </c>
      <c r="C556" s="214" t="s">
        <v>719</v>
      </c>
      <c r="H556" s="340" t="s">
        <v>1071</v>
      </c>
      <c r="I556" s="44" t="s">
        <v>791</v>
      </c>
      <c r="N556" s="340" t="s">
        <v>1071</v>
      </c>
      <c r="O556" s="44" t="s">
        <v>1454</v>
      </c>
    </row>
    <row r="557" spans="1:14" ht="29">
      <c r="A557" s="272" t="s">
        <v>2004</v>
      </c>
      <c r="B557" s="255" t="s">
        <v>1070</v>
      </c>
      <c r="C557" s="214"/>
      <c r="H557" s="340" t="s">
        <v>2422</v>
      </c>
      <c r="N557" s="44" t="s">
        <v>2425</v>
      </c>
    </row>
    <row r="558" spans="1:15" ht="29" customHeight="1">
      <c r="A558" s="272" t="s">
        <v>2005</v>
      </c>
      <c r="B558" s="340" t="s">
        <v>135</v>
      </c>
      <c r="C558" s="214" t="s">
        <v>93</v>
      </c>
      <c r="H558" s="44" t="s">
        <v>786</v>
      </c>
      <c r="I558" s="44" t="s">
        <v>646</v>
      </c>
      <c r="N558" s="44" t="s">
        <v>2426</v>
      </c>
      <c r="O558" s="44" t="s">
        <v>2200</v>
      </c>
    </row>
    <row r="559" spans="1:15" ht="58">
      <c r="A559" s="272" t="s">
        <v>2006</v>
      </c>
      <c r="B559" s="340" t="s">
        <v>136</v>
      </c>
      <c r="C559" s="214" t="s">
        <v>93</v>
      </c>
      <c r="H559" s="44" t="s">
        <v>787</v>
      </c>
      <c r="I559" s="44" t="s">
        <v>646</v>
      </c>
      <c r="N559" s="44" t="s">
        <v>2427</v>
      </c>
      <c r="O559" s="44" t="s">
        <v>2200</v>
      </c>
    </row>
    <row r="560" spans="1:15" ht="43.5">
      <c r="A560" s="272" t="s">
        <v>2007</v>
      </c>
      <c r="B560" s="340" t="s">
        <v>715</v>
      </c>
      <c r="C560" s="214" t="s">
        <v>93</v>
      </c>
      <c r="H560" s="44" t="s">
        <v>788</v>
      </c>
      <c r="I560" s="44" t="s">
        <v>790</v>
      </c>
      <c r="N560" s="44" t="s">
        <v>2428</v>
      </c>
      <c r="O560" s="44" t="s">
        <v>2429</v>
      </c>
    </row>
    <row r="561" spans="1:15" ht="43.5">
      <c r="A561" s="272" t="s">
        <v>2008</v>
      </c>
      <c r="B561" s="340" t="s">
        <v>716</v>
      </c>
      <c r="C561" s="214" t="s">
        <v>137</v>
      </c>
      <c r="H561" s="44" t="s">
        <v>789</v>
      </c>
      <c r="I561" s="44" t="s">
        <v>646</v>
      </c>
      <c r="N561" s="44" t="s">
        <v>2430</v>
      </c>
      <c r="O561" s="44" t="s">
        <v>2200</v>
      </c>
    </row>
    <row r="562" spans="1:3" ht="14.5">
      <c r="A562" s="272" t="s">
        <v>2009</v>
      </c>
      <c r="B562" s="340"/>
      <c r="C562" s="214"/>
    </row>
    <row r="563" spans="1:15" ht="14.5">
      <c r="A563" s="272" t="s">
        <v>2010</v>
      </c>
      <c r="B563" s="340" t="s">
        <v>1075</v>
      </c>
      <c r="C563" s="214" t="s">
        <v>719</v>
      </c>
      <c r="H563" s="340" t="s">
        <v>1075</v>
      </c>
      <c r="I563" s="44" t="s">
        <v>791</v>
      </c>
      <c r="N563" s="340" t="s">
        <v>1075</v>
      </c>
      <c r="O563" s="44" t="s">
        <v>1454</v>
      </c>
    </row>
    <row r="564" spans="1:14" ht="29">
      <c r="A564" s="272" t="s">
        <v>2011</v>
      </c>
      <c r="B564" s="255" t="s">
        <v>1074</v>
      </c>
      <c r="C564" s="214"/>
      <c r="H564" s="340" t="s">
        <v>2424</v>
      </c>
      <c r="N564" s="44" t="s">
        <v>2431</v>
      </c>
    </row>
    <row r="565" spans="1:15" ht="43.5">
      <c r="A565" s="272" t="s">
        <v>2012</v>
      </c>
      <c r="B565" s="340" t="s">
        <v>138</v>
      </c>
      <c r="C565" s="214" t="s">
        <v>93</v>
      </c>
      <c r="H565" s="343" t="s">
        <v>2433</v>
      </c>
      <c r="I565" s="44" t="s">
        <v>646</v>
      </c>
      <c r="N565" s="44" t="s">
        <v>2434</v>
      </c>
      <c r="O565" s="44" t="s">
        <v>2200</v>
      </c>
    </row>
    <row r="566" spans="1:15" ht="29">
      <c r="A566" s="272" t="s">
        <v>2013</v>
      </c>
      <c r="B566" s="340" t="s">
        <v>139</v>
      </c>
      <c r="C566" s="214" t="s">
        <v>93</v>
      </c>
      <c r="H566" s="343" t="s">
        <v>792</v>
      </c>
      <c r="I566" s="44" t="s">
        <v>646</v>
      </c>
      <c r="N566" s="44" t="s">
        <v>2435</v>
      </c>
      <c r="O566" s="44" t="s">
        <v>2200</v>
      </c>
    </row>
    <row r="567" spans="1:15" ht="29">
      <c r="A567" s="272" t="s">
        <v>2014</v>
      </c>
      <c r="B567" s="340" t="s">
        <v>140</v>
      </c>
      <c r="C567" s="214" t="s">
        <v>93</v>
      </c>
      <c r="H567" s="343" t="s">
        <v>793</v>
      </c>
      <c r="I567" s="44" t="s">
        <v>646</v>
      </c>
      <c r="N567" s="44" t="s">
        <v>2436</v>
      </c>
      <c r="O567" s="44" t="s">
        <v>2200</v>
      </c>
    </row>
    <row r="568" spans="1:15" ht="29">
      <c r="A568" s="272" t="s">
        <v>2015</v>
      </c>
      <c r="B568" s="340" t="s">
        <v>1281</v>
      </c>
      <c r="C568" s="214" t="s">
        <v>753</v>
      </c>
      <c r="H568" s="343" t="s">
        <v>1280</v>
      </c>
      <c r="I568" s="44" t="s">
        <v>799</v>
      </c>
      <c r="N568" s="44" t="s">
        <v>2442</v>
      </c>
      <c r="O568" s="214" t="s">
        <v>753</v>
      </c>
    </row>
    <row r="569" spans="1:15" ht="29">
      <c r="A569" s="272" t="s">
        <v>2016</v>
      </c>
      <c r="B569" s="340" t="s">
        <v>142</v>
      </c>
      <c r="C569" s="214" t="s">
        <v>753</v>
      </c>
      <c r="H569" s="343" t="s">
        <v>794</v>
      </c>
      <c r="I569" s="44" t="s">
        <v>799</v>
      </c>
      <c r="N569" s="44" t="s">
        <v>2437</v>
      </c>
      <c r="O569" s="214" t="s">
        <v>753</v>
      </c>
    </row>
    <row r="570" spans="1:15" ht="29">
      <c r="A570" s="272" t="s">
        <v>2017</v>
      </c>
      <c r="B570" s="340" t="s">
        <v>143</v>
      </c>
      <c r="C570" s="214" t="s">
        <v>753</v>
      </c>
      <c r="H570" s="343" t="s">
        <v>795</v>
      </c>
      <c r="I570" s="44" t="s">
        <v>799</v>
      </c>
      <c r="N570" s="44" t="s">
        <v>2438</v>
      </c>
      <c r="O570" s="214" t="s">
        <v>753</v>
      </c>
    </row>
    <row r="571" spans="1:15" ht="29">
      <c r="A571" s="272" t="s">
        <v>2018</v>
      </c>
      <c r="B571" s="340" t="s">
        <v>146</v>
      </c>
      <c r="C571" s="214" t="s">
        <v>753</v>
      </c>
      <c r="H571" s="343" t="s">
        <v>796</v>
      </c>
      <c r="I571" s="44" t="s">
        <v>800</v>
      </c>
      <c r="N571" s="44" t="s">
        <v>2439</v>
      </c>
      <c r="O571" s="44" t="s">
        <v>2440</v>
      </c>
    </row>
    <row r="572" spans="1:15" ht="14.5">
      <c r="A572" s="272" t="s">
        <v>2019</v>
      </c>
      <c r="B572" s="340" t="s">
        <v>144</v>
      </c>
      <c r="C572" s="214" t="s">
        <v>145</v>
      </c>
      <c r="H572" s="343" t="s">
        <v>797</v>
      </c>
      <c r="I572" s="44" t="s">
        <v>799</v>
      </c>
      <c r="N572" s="44" t="s">
        <v>2441</v>
      </c>
      <c r="O572" s="214" t="s">
        <v>753</v>
      </c>
    </row>
    <row r="573" spans="1:14" ht="36" customHeight="1">
      <c r="A573" s="272" t="s">
        <v>2020</v>
      </c>
      <c r="B573" s="216" t="s">
        <v>1278</v>
      </c>
      <c r="C573" s="216"/>
      <c r="H573" s="254" t="s">
        <v>1279</v>
      </c>
      <c r="N573" s="44" t="s">
        <v>2443</v>
      </c>
    </row>
    <row r="574" spans="1:3" ht="14.5">
      <c r="A574" s="272" t="s">
        <v>2021</v>
      </c>
      <c r="B574" s="216"/>
      <c r="C574" s="216"/>
    </row>
    <row r="575" spans="1:15" ht="14.5">
      <c r="A575" s="272" t="s">
        <v>2022</v>
      </c>
      <c r="B575" s="217" t="s">
        <v>401</v>
      </c>
      <c r="C575" s="218" t="s">
        <v>719</v>
      </c>
      <c r="H575" s="44" t="s">
        <v>802</v>
      </c>
      <c r="I575" s="44" t="s">
        <v>791</v>
      </c>
      <c r="N575" s="44" t="s">
        <v>2465</v>
      </c>
      <c r="O575" s="44" t="s">
        <v>1454</v>
      </c>
    </row>
    <row r="576" spans="1:15" ht="29" customHeight="1">
      <c r="A576" s="272" t="s">
        <v>2023</v>
      </c>
      <c r="B576" s="217" t="s">
        <v>754</v>
      </c>
      <c r="C576" s="218" t="s">
        <v>137</v>
      </c>
      <c r="H576" s="44" t="s">
        <v>803</v>
      </c>
      <c r="I576" s="44" t="s">
        <v>804</v>
      </c>
      <c r="N576" s="44" t="s">
        <v>2471</v>
      </c>
      <c r="O576" s="214" t="s">
        <v>753</v>
      </c>
    </row>
    <row r="577" spans="1:15" ht="29">
      <c r="A577" s="272" t="s">
        <v>2024</v>
      </c>
      <c r="B577" s="217" t="s">
        <v>392</v>
      </c>
      <c r="C577" s="218" t="s">
        <v>753</v>
      </c>
      <c r="H577" s="44" t="s">
        <v>805</v>
      </c>
      <c r="I577" s="44" t="s">
        <v>790</v>
      </c>
      <c r="N577" s="44" t="s">
        <v>2499</v>
      </c>
      <c r="O577" s="44" t="s">
        <v>2429</v>
      </c>
    </row>
    <row r="578" spans="1:3" ht="14.5">
      <c r="A578" s="272" t="s">
        <v>2025</v>
      </c>
      <c r="B578" s="219"/>
      <c r="C578" s="218"/>
    </row>
    <row r="579" spans="1:15" ht="14.5">
      <c r="A579" s="272" t="s">
        <v>2026</v>
      </c>
      <c r="B579" s="217" t="s">
        <v>402</v>
      </c>
      <c r="C579" s="218" t="s">
        <v>719</v>
      </c>
      <c r="H579" s="44" t="s">
        <v>809</v>
      </c>
      <c r="I579" s="44" t="s">
        <v>791</v>
      </c>
      <c r="N579" s="44" t="s">
        <v>2500</v>
      </c>
      <c r="O579" s="44" t="s">
        <v>1454</v>
      </c>
    </row>
    <row r="580" spans="1:15" ht="43.5">
      <c r="A580" s="272" t="s">
        <v>2027</v>
      </c>
      <c r="B580" s="217" t="s">
        <v>147</v>
      </c>
      <c r="C580" s="218" t="s">
        <v>93</v>
      </c>
      <c r="H580" s="44" t="s">
        <v>806</v>
      </c>
      <c r="I580" s="44" t="s">
        <v>646</v>
      </c>
      <c r="N580" s="44" t="s">
        <v>2506</v>
      </c>
      <c r="O580" s="44" t="s">
        <v>2200</v>
      </c>
    </row>
    <row r="581" spans="1:15" ht="14.5">
      <c r="A581" s="272" t="s">
        <v>2028</v>
      </c>
      <c r="B581" s="217" t="s">
        <v>403</v>
      </c>
      <c r="C581" s="218" t="s">
        <v>93</v>
      </c>
      <c r="H581" s="44" t="s">
        <v>807</v>
      </c>
      <c r="I581" s="44" t="s">
        <v>646</v>
      </c>
      <c r="N581" s="44" t="s">
        <v>2507</v>
      </c>
      <c r="O581" s="44" t="s">
        <v>2200</v>
      </c>
    </row>
    <row r="582" spans="1:15" ht="43.5">
      <c r="A582" s="272" t="s">
        <v>2029</v>
      </c>
      <c r="B582" s="217" t="s">
        <v>148</v>
      </c>
      <c r="C582" s="218" t="s">
        <v>93</v>
      </c>
      <c r="H582" s="44" t="s">
        <v>808</v>
      </c>
      <c r="I582" s="44" t="s">
        <v>646</v>
      </c>
      <c r="N582" s="44" t="s">
        <v>2508</v>
      </c>
      <c r="O582" s="44" t="s">
        <v>2200</v>
      </c>
    </row>
    <row r="583" spans="1:3" ht="14.5">
      <c r="A583" s="272" t="s">
        <v>2030</v>
      </c>
      <c r="B583" s="217"/>
      <c r="C583" s="218"/>
    </row>
    <row r="584" spans="1:15" ht="14.5">
      <c r="A584" s="272" t="s">
        <v>2031</v>
      </c>
      <c r="B584" s="217" t="s">
        <v>801</v>
      </c>
      <c r="C584" s="218" t="s">
        <v>719</v>
      </c>
      <c r="H584" s="44" t="s">
        <v>813</v>
      </c>
      <c r="I584" s="44" t="s">
        <v>791</v>
      </c>
      <c r="N584" s="44" t="s">
        <v>2509</v>
      </c>
      <c r="O584" s="44" t="s">
        <v>1454</v>
      </c>
    </row>
    <row r="585" spans="1:15" ht="14.5">
      <c r="A585" s="272" t="s">
        <v>2032</v>
      </c>
      <c r="B585" s="217" t="s">
        <v>751</v>
      </c>
      <c r="C585" s="218" t="s">
        <v>137</v>
      </c>
      <c r="H585" s="44" t="s">
        <v>810</v>
      </c>
      <c r="I585" s="44" t="s">
        <v>811</v>
      </c>
      <c r="N585" s="44" t="s">
        <v>2510</v>
      </c>
      <c r="O585" s="44" t="s">
        <v>2429</v>
      </c>
    </row>
    <row r="586" spans="1:15" ht="14.5">
      <c r="A586" s="272" t="s">
        <v>2033</v>
      </c>
      <c r="B586" s="217" t="s">
        <v>752</v>
      </c>
      <c r="C586" s="218" t="s">
        <v>137</v>
      </c>
      <c r="H586" s="44" t="s">
        <v>812</v>
      </c>
      <c r="I586" s="44" t="s">
        <v>811</v>
      </c>
      <c r="N586" s="44" t="s">
        <v>2511</v>
      </c>
      <c r="O586" s="44" t="s">
        <v>2429</v>
      </c>
    </row>
    <row r="587" spans="1:15" ht="16.5">
      <c r="A587" s="272" t="s">
        <v>2034</v>
      </c>
      <c r="B587" s="217" t="s">
        <v>1276</v>
      </c>
      <c r="C587" s="218" t="s">
        <v>93</v>
      </c>
      <c r="H587" s="44" t="s">
        <v>1275</v>
      </c>
      <c r="I587" s="44" t="s">
        <v>646</v>
      </c>
      <c r="N587" s="44" t="s">
        <v>2512</v>
      </c>
      <c r="O587" s="44" t="s">
        <v>2200</v>
      </c>
    </row>
    <row r="588" spans="1:1" ht="14.5">
      <c r="A588" s="272" t="s">
        <v>2035</v>
      </c>
    </row>
    <row r="589" spans="1:14" ht="29">
      <c r="A589" s="272" t="s">
        <v>2036</v>
      </c>
      <c r="B589" s="44" t="s">
        <v>1277</v>
      </c>
      <c r="H589" s="44" t="s">
        <v>1274</v>
      </c>
      <c r="N589" s="44" t="s">
        <v>2513</v>
      </c>
    </row>
    <row r="590" spans="1:1" ht="14.5">
      <c r="A590" s="272" t="s">
        <v>2037</v>
      </c>
    </row>
    <row r="591" spans="1:15" ht="29">
      <c r="A591" s="272" t="s">
        <v>2038</v>
      </c>
      <c r="B591" s="44" t="s">
        <v>149</v>
      </c>
      <c r="C591" s="44" t="s">
        <v>719</v>
      </c>
      <c r="H591" s="44" t="s">
        <v>814</v>
      </c>
      <c r="I591" s="44" t="s">
        <v>791</v>
      </c>
      <c r="N591" s="44" t="s">
        <v>2524</v>
      </c>
      <c r="O591" s="44" t="s">
        <v>1454</v>
      </c>
    </row>
    <row r="592" spans="1:15" ht="43.5">
      <c r="A592" s="272" t="s">
        <v>2039</v>
      </c>
      <c r="B592" s="44" t="s">
        <v>150</v>
      </c>
      <c r="C592" s="44" t="s">
        <v>132</v>
      </c>
      <c r="H592" s="343" t="s">
        <v>815</v>
      </c>
      <c r="I592" s="343" t="s">
        <v>816</v>
      </c>
      <c r="N592" s="44" t="s">
        <v>2525</v>
      </c>
      <c r="O592" s="44" t="s">
        <v>2526</v>
      </c>
    </row>
    <row r="593" spans="1:15" ht="14.5">
      <c r="A593" s="272" t="s">
        <v>2040</v>
      </c>
      <c r="B593" s="44" t="s">
        <v>151</v>
      </c>
      <c r="C593" s="44" t="s">
        <v>132</v>
      </c>
      <c r="H593" s="44" t="s">
        <v>817</v>
      </c>
      <c r="I593" s="44" t="s">
        <v>816</v>
      </c>
      <c r="N593" s="44" t="s">
        <v>2527</v>
      </c>
      <c r="O593" s="44" t="s">
        <v>2526</v>
      </c>
    </row>
    <row r="594" spans="1:15" ht="14.5">
      <c r="A594" s="272" t="s">
        <v>2041</v>
      </c>
      <c r="B594" s="44" t="s">
        <v>152</v>
      </c>
      <c r="C594" s="44" t="s">
        <v>132</v>
      </c>
      <c r="H594" s="44" t="s">
        <v>818</v>
      </c>
      <c r="I594" s="44" t="s">
        <v>816</v>
      </c>
      <c r="N594" s="44" t="s">
        <v>2528</v>
      </c>
      <c r="O594" s="44" t="s">
        <v>2526</v>
      </c>
    </row>
    <row r="595" spans="1:15" ht="14.5">
      <c r="A595" s="272" t="s">
        <v>2042</v>
      </c>
      <c r="B595" s="44" t="s">
        <v>153</v>
      </c>
      <c r="C595" s="44" t="s">
        <v>132</v>
      </c>
      <c r="H595" s="44" t="s">
        <v>819</v>
      </c>
      <c r="I595" s="44" t="s">
        <v>816</v>
      </c>
      <c r="N595" s="44" t="s">
        <v>2529</v>
      </c>
      <c r="O595" s="44" t="s">
        <v>2526</v>
      </c>
    </row>
    <row r="596" spans="1:15" ht="14.5">
      <c r="A596" s="272" t="s">
        <v>2043</v>
      </c>
      <c r="B596" s="44" t="s">
        <v>154</v>
      </c>
      <c r="C596" s="44" t="s">
        <v>132</v>
      </c>
      <c r="H596" s="44" t="s">
        <v>481</v>
      </c>
      <c r="I596" s="44" t="s">
        <v>816</v>
      </c>
      <c r="N596" s="44" t="s">
        <v>2530</v>
      </c>
      <c r="O596" s="44" t="s">
        <v>2526</v>
      </c>
    </row>
    <row r="597" spans="1:15" ht="14.5">
      <c r="A597" s="272" t="s">
        <v>2044</v>
      </c>
      <c r="B597" s="44" t="s">
        <v>82</v>
      </c>
      <c r="C597" s="44" t="s">
        <v>132</v>
      </c>
      <c r="H597" s="44" t="s">
        <v>529</v>
      </c>
      <c r="I597" s="44" t="s">
        <v>816</v>
      </c>
      <c r="N597" s="44" t="s">
        <v>1997</v>
      </c>
      <c r="O597" s="44" t="s">
        <v>2526</v>
      </c>
    </row>
    <row r="599" spans="1:14" ht="14.5">
      <c r="A599" s="272" t="s">
        <v>2064</v>
      </c>
      <c r="B599" s="342" t="s">
        <v>396</v>
      </c>
      <c r="C599" s="342"/>
      <c r="D599" s="342"/>
      <c r="E599" s="342"/>
      <c r="F599" s="342"/>
      <c r="G599" s="342"/>
      <c r="H599" s="44" t="s">
        <v>487</v>
      </c>
      <c r="N599" s="44" t="s">
        <v>707</v>
      </c>
    </row>
    <row r="600" spans="1:7" ht="14.5">
      <c r="A600" s="272" t="s">
        <v>2065</v>
      </c>
      <c r="B600" s="342"/>
      <c r="C600" s="342"/>
      <c r="D600" s="342"/>
      <c r="E600" s="342"/>
      <c r="F600" s="342"/>
      <c r="G600" s="342"/>
    </row>
    <row r="601" spans="1:14" ht="159.5">
      <c r="A601" s="272" t="s">
        <v>2066</v>
      </c>
      <c r="B601" s="221" t="s">
        <v>755</v>
      </c>
      <c r="C601" s="221"/>
      <c r="D601" s="221"/>
      <c r="E601" s="221"/>
      <c r="F601" s="221"/>
      <c r="G601" s="221"/>
      <c r="H601" s="44" t="s">
        <v>820</v>
      </c>
      <c r="N601" s="44" t="s">
        <v>2293</v>
      </c>
    </row>
    <row r="602" spans="1:15" ht="14.5">
      <c r="A602" s="272" t="s">
        <v>2067</v>
      </c>
      <c r="B602" s="340" t="s">
        <v>1077</v>
      </c>
      <c r="C602" s="217" t="s">
        <v>719</v>
      </c>
      <c r="D602" s="217"/>
      <c r="E602" s="217"/>
      <c r="F602" s="217"/>
      <c r="G602" s="217"/>
      <c r="H602" s="340" t="s">
        <v>1077</v>
      </c>
      <c r="I602" s="44" t="s">
        <v>791</v>
      </c>
      <c r="N602" s="340" t="s">
        <v>1077</v>
      </c>
      <c r="O602" s="44" t="s">
        <v>1454</v>
      </c>
    </row>
    <row r="603" spans="1:15" ht="58">
      <c r="A603" s="272" t="s">
        <v>2068</v>
      </c>
      <c r="B603" s="342" t="s">
        <v>1257</v>
      </c>
      <c r="C603" s="220" t="s">
        <v>96</v>
      </c>
      <c r="D603" s="220"/>
      <c r="E603" s="220"/>
      <c r="F603" s="220"/>
      <c r="G603" s="220"/>
      <c r="H603" s="342" t="s">
        <v>2072</v>
      </c>
      <c r="I603" s="44" t="s">
        <v>96</v>
      </c>
      <c r="N603" s="44" t="s">
        <v>2444</v>
      </c>
      <c r="O603" s="44" t="s">
        <v>96</v>
      </c>
    </row>
    <row r="604" spans="1:14" ht="14.5">
      <c r="A604" s="272" t="s">
        <v>2081</v>
      </c>
      <c r="B604" s="44" t="s">
        <v>410</v>
      </c>
      <c r="C604" s="220"/>
      <c r="D604" s="220"/>
      <c r="E604" s="220"/>
      <c r="F604" s="220"/>
      <c r="G604" s="220"/>
      <c r="H604" s="44" t="s">
        <v>488</v>
      </c>
      <c r="N604" s="44" t="s">
        <v>708</v>
      </c>
    </row>
    <row r="605" spans="1:15" ht="14.5">
      <c r="A605" s="272" t="s">
        <v>2102</v>
      </c>
      <c r="B605" s="342" t="s">
        <v>1080</v>
      </c>
      <c r="C605" s="214" t="s">
        <v>719</v>
      </c>
      <c r="H605" s="342" t="s">
        <v>1080</v>
      </c>
      <c r="I605" s="44" t="s">
        <v>791</v>
      </c>
      <c r="N605" s="342" t="s">
        <v>1080</v>
      </c>
      <c r="O605" s="44" t="s">
        <v>1454</v>
      </c>
    </row>
    <row r="606" spans="1:14" ht="14.5">
      <c r="A606" s="272" t="s">
        <v>2103</v>
      </c>
      <c r="B606" s="342" t="s">
        <v>1078</v>
      </c>
      <c r="D606" s="214"/>
      <c r="E606" s="214"/>
      <c r="F606" s="214"/>
      <c r="G606" s="214"/>
      <c r="H606" s="342" t="s">
        <v>1272</v>
      </c>
      <c r="N606" s="44" t="s">
        <v>2547</v>
      </c>
    </row>
    <row r="607" spans="1:19" ht="72.5">
      <c r="A607" s="272" t="s">
        <v>2104</v>
      </c>
      <c r="B607" s="340" t="s">
        <v>170</v>
      </c>
      <c r="C607" s="214"/>
      <c r="D607" s="214" t="s">
        <v>171</v>
      </c>
      <c r="E607" s="214" t="s">
        <v>171</v>
      </c>
      <c r="F607" s="214" t="s">
        <v>171</v>
      </c>
      <c r="G607" s="214" t="s">
        <v>172</v>
      </c>
      <c r="H607" s="44" t="s">
        <v>821</v>
      </c>
      <c r="J607" s="44" t="s">
        <v>822</v>
      </c>
      <c r="K607" s="44" t="s">
        <v>822</v>
      </c>
      <c r="L607" s="44" t="s">
        <v>822</v>
      </c>
      <c r="M607" s="44" t="s">
        <v>823</v>
      </c>
      <c r="N607" s="44" t="s">
        <v>2552</v>
      </c>
      <c r="P607" s="44" t="s">
        <v>171</v>
      </c>
      <c r="Q607" s="44" t="s">
        <v>171</v>
      </c>
      <c r="R607" s="44" t="s">
        <v>171</v>
      </c>
      <c r="S607" s="44" t="s">
        <v>2556</v>
      </c>
    </row>
    <row r="608" spans="1:15" ht="14.5">
      <c r="A608" s="272" t="s">
        <v>2105</v>
      </c>
      <c r="B608" s="340" t="s">
        <v>758</v>
      </c>
      <c r="C608" s="214" t="s">
        <v>93</v>
      </c>
      <c r="D608" s="214"/>
      <c r="E608" s="214"/>
      <c r="F608" s="214"/>
      <c r="G608" s="214"/>
      <c r="H608" s="44" t="s">
        <v>824</v>
      </c>
      <c r="I608" s="44" t="s">
        <v>646</v>
      </c>
      <c r="N608" s="44" t="s">
        <v>2553</v>
      </c>
      <c r="O608" s="44" t="s">
        <v>2200</v>
      </c>
    </row>
    <row r="609" spans="1:15" ht="14.5">
      <c r="A609" s="272" t="s">
        <v>2106</v>
      </c>
      <c r="B609" s="340" t="s">
        <v>759</v>
      </c>
      <c r="C609" s="214" t="s">
        <v>96</v>
      </c>
      <c r="D609" s="214"/>
      <c r="E609" s="214"/>
      <c r="F609" s="214"/>
      <c r="G609" s="214"/>
      <c r="H609" s="44" t="s">
        <v>825</v>
      </c>
      <c r="I609" s="44" t="s">
        <v>96</v>
      </c>
      <c r="N609" s="44" t="s">
        <v>2554</v>
      </c>
      <c r="O609" s="44" t="s">
        <v>96</v>
      </c>
    </row>
    <row r="610" spans="1:19" ht="87">
      <c r="A610" s="272" t="s">
        <v>2107</v>
      </c>
      <c r="B610" s="340" t="s">
        <v>173</v>
      </c>
      <c r="C610" s="214"/>
      <c r="D610" s="214" t="s">
        <v>174</v>
      </c>
      <c r="E610" s="214" t="s">
        <v>175</v>
      </c>
      <c r="F610" s="214" t="s">
        <v>175</v>
      </c>
      <c r="G610" s="214" t="s">
        <v>176</v>
      </c>
      <c r="H610" s="44" t="s">
        <v>826</v>
      </c>
      <c r="I610" s="44" t="s">
        <v>646</v>
      </c>
      <c r="J610" s="44" t="s">
        <v>827</v>
      </c>
      <c r="K610" s="44" t="s">
        <v>828</v>
      </c>
      <c r="L610" s="44" t="s">
        <v>828</v>
      </c>
      <c r="M610" s="44" t="s">
        <v>829</v>
      </c>
      <c r="N610" s="44" t="s">
        <v>2557</v>
      </c>
      <c r="P610" s="44" t="s">
        <v>2558</v>
      </c>
      <c r="Q610" s="44" t="s">
        <v>2559</v>
      </c>
      <c r="R610" s="44" t="s">
        <v>2559</v>
      </c>
      <c r="S610" s="44" t="s">
        <v>2560</v>
      </c>
    </row>
    <row r="611" spans="1:15" ht="14.5">
      <c r="A611" s="272" t="s">
        <v>2108</v>
      </c>
      <c r="B611" s="340" t="s">
        <v>760</v>
      </c>
      <c r="C611" s="214" t="s">
        <v>137</v>
      </c>
      <c r="D611" s="214"/>
      <c r="E611" s="214"/>
      <c r="F611" s="214"/>
      <c r="G611" s="214"/>
      <c r="H611" s="44" t="s">
        <v>830</v>
      </c>
      <c r="I611" s="44" t="s">
        <v>831</v>
      </c>
      <c r="N611" s="44" t="s">
        <v>2561</v>
      </c>
      <c r="O611" s="44" t="s">
        <v>2176</v>
      </c>
    </row>
    <row r="612" spans="1:7" ht="14.5">
      <c r="A612" s="272"/>
      <c r="B612" s="220"/>
      <c r="C612" s="214"/>
      <c r="E612" s="214"/>
      <c r="F612" s="214"/>
      <c r="G612" s="214"/>
    </row>
    <row r="613" spans="1:15" ht="14.5">
      <c r="A613" s="272" t="s">
        <v>2110</v>
      </c>
      <c r="B613" s="214" t="s">
        <v>1059</v>
      </c>
      <c r="C613" s="214" t="s">
        <v>719</v>
      </c>
      <c r="D613" s="214"/>
      <c r="E613" s="214"/>
      <c r="F613" s="214"/>
      <c r="G613" s="214"/>
      <c r="H613" s="214" t="s">
        <v>1059</v>
      </c>
      <c r="I613" s="44" t="s">
        <v>791</v>
      </c>
      <c r="N613" s="214" t="s">
        <v>1059</v>
      </c>
      <c r="O613" s="44" t="s">
        <v>1454</v>
      </c>
    </row>
    <row r="614" spans="1:14" ht="29">
      <c r="A614" s="272" t="s">
        <v>2111</v>
      </c>
      <c r="B614" s="342" t="s">
        <v>1079</v>
      </c>
      <c r="D614" s="214"/>
      <c r="E614" s="214"/>
      <c r="F614" s="214"/>
      <c r="G614" s="214"/>
      <c r="H614" s="342" t="s">
        <v>1273</v>
      </c>
      <c r="N614" s="44" t="s">
        <v>2572</v>
      </c>
    </row>
    <row r="615" spans="1:14" ht="14.5">
      <c r="A615" s="272" t="s">
        <v>2112</v>
      </c>
      <c r="B615" s="340" t="s">
        <v>155</v>
      </c>
      <c r="C615" s="214"/>
      <c r="D615" s="214"/>
      <c r="E615" s="214"/>
      <c r="F615" s="214"/>
      <c r="G615" s="214"/>
      <c r="H615" s="44" t="s">
        <v>680</v>
      </c>
      <c r="N615" s="44" t="s">
        <v>2327</v>
      </c>
    </row>
    <row r="616" spans="1:15" ht="14.5">
      <c r="A616" s="272" t="s">
        <v>2113</v>
      </c>
      <c r="B616" s="240" t="s">
        <v>156</v>
      </c>
      <c r="C616" s="214" t="s">
        <v>93</v>
      </c>
      <c r="D616" s="214"/>
      <c r="E616" s="214"/>
      <c r="F616" s="214"/>
      <c r="G616" s="214"/>
      <c r="H616" s="44" t="s">
        <v>681</v>
      </c>
      <c r="I616" s="44" t="s">
        <v>646</v>
      </c>
      <c r="N616" s="44" t="s">
        <v>2328</v>
      </c>
      <c r="O616" s="44" t="s">
        <v>2200</v>
      </c>
    </row>
    <row r="617" spans="1:15" ht="14.5">
      <c r="A617" s="272" t="s">
        <v>2114</v>
      </c>
      <c r="B617" s="240" t="s">
        <v>157</v>
      </c>
      <c r="C617" s="214" t="s">
        <v>93</v>
      </c>
      <c r="D617" s="214"/>
      <c r="E617" s="214"/>
      <c r="F617" s="214"/>
      <c r="G617" s="214"/>
      <c r="H617" s="44" t="s">
        <v>682</v>
      </c>
      <c r="I617" s="44" t="s">
        <v>646</v>
      </c>
      <c r="N617" s="44" t="s">
        <v>2329</v>
      </c>
      <c r="O617" s="44" t="s">
        <v>2200</v>
      </c>
    </row>
    <row r="618" spans="1:14" ht="14.5">
      <c r="A618" s="272" t="s">
        <v>2115</v>
      </c>
      <c r="B618" s="340" t="s">
        <v>98</v>
      </c>
      <c r="C618" s="214"/>
      <c r="D618" s="214"/>
      <c r="E618" s="214"/>
      <c r="F618" s="214"/>
      <c r="G618" s="214"/>
      <c r="H618" s="44" t="s">
        <v>683</v>
      </c>
      <c r="N618" s="44" t="s">
        <v>2330</v>
      </c>
    </row>
    <row r="619" spans="1:15" ht="14.5">
      <c r="A619" s="272" t="s">
        <v>2116</v>
      </c>
      <c r="B619" s="240" t="s">
        <v>99</v>
      </c>
      <c r="C619" s="214" t="s">
        <v>93</v>
      </c>
      <c r="D619" s="214"/>
      <c r="E619" s="214"/>
      <c r="F619" s="214"/>
      <c r="G619" s="214"/>
      <c r="H619" s="44" t="s">
        <v>684</v>
      </c>
      <c r="I619" s="44" t="s">
        <v>646</v>
      </c>
      <c r="N619" s="44" t="s">
        <v>2331</v>
      </c>
      <c r="O619" s="44" t="s">
        <v>2200</v>
      </c>
    </row>
    <row r="620" spans="1:15" ht="14.5">
      <c r="A620" s="272" t="s">
        <v>2117</v>
      </c>
      <c r="B620" s="240" t="s">
        <v>100</v>
      </c>
      <c r="C620" s="214" t="s">
        <v>93</v>
      </c>
      <c r="D620" s="214"/>
      <c r="E620" s="214"/>
      <c r="F620" s="214"/>
      <c r="G620" s="214"/>
      <c r="H620" s="44" t="s">
        <v>100</v>
      </c>
      <c r="I620" s="44" t="s">
        <v>646</v>
      </c>
      <c r="N620" s="44" t="s">
        <v>100</v>
      </c>
      <c r="O620" s="44" t="s">
        <v>2200</v>
      </c>
    </row>
    <row r="621" spans="1:15" ht="14.5">
      <c r="A621" s="272" t="s">
        <v>2118</v>
      </c>
      <c r="B621" s="240" t="s">
        <v>126</v>
      </c>
      <c r="C621" s="214" t="s">
        <v>93</v>
      </c>
      <c r="D621" s="214"/>
      <c r="E621" s="214"/>
      <c r="F621" s="214"/>
      <c r="G621" s="214"/>
      <c r="H621" s="44" t="s">
        <v>685</v>
      </c>
      <c r="I621" s="44" t="s">
        <v>646</v>
      </c>
      <c r="N621" s="44" t="s">
        <v>2332</v>
      </c>
      <c r="O621" s="44" t="s">
        <v>2200</v>
      </c>
    </row>
    <row r="622" spans="1:7" ht="14.5">
      <c r="A622" s="272" t="s">
        <v>2119</v>
      </c>
      <c r="B622" s="220"/>
      <c r="C622" s="214"/>
      <c r="D622" s="214"/>
      <c r="E622" s="214"/>
      <c r="F622" s="214"/>
      <c r="G622" s="214"/>
    </row>
    <row r="623" spans="1:15" ht="14.5">
      <c r="A623" s="272" t="s">
        <v>2120</v>
      </c>
      <c r="B623" s="342" t="s">
        <v>761</v>
      </c>
      <c r="C623" s="214" t="s">
        <v>719</v>
      </c>
      <c r="D623" s="214"/>
      <c r="E623" s="214"/>
      <c r="F623" s="214"/>
      <c r="G623" s="214"/>
      <c r="H623" s="44" t="s">
        <v>832</v>
      </c>
      <c r="I623" s="44" t="s">
        <v>791</v>
      </c>
      <c r="N623" s="44" t="s">
        <v>2576</v>
      </c>
      <c r="O623" s="44" t="s">
        <v>1454</v>
      </c>
    </row>
    <row r="624" spans="1:15" ht="14.5">
      <c r="A624" s="272" t="s">
        <v>2121</v>
      </c>
      <c r="B624" s="340" t="s">
        <v>756</v>
      </c>
      <c r="C624" s="214" t="s">
        <v>137</v>
      </c>
      <c r="D624" s="214"/>
      <c r="E624" s="214"/>
      <c r="F624" s="214"/>
      <c r="G624" s="214"/>
      <c r="H624" s="44" t="s">
        <v>833</v>
      </c>
      <c r="I624" s="44" t="s">
        <v>790</v>
      </c>
      <c r="N624" s="44" t="s">
        <v>2577</v>
      </c>
      <c r="O624" s="44" t="s">
        <v>2429</v>
      </c>
    </row>
    <row r="625" spans="1:15" ht="14.5">
      <c r="A625" s="272" t="s">
        <v>2122</v>
      </c>
      <c r="B625" s="340" t="s">
        <v>95</v>
      </c>
      <c r="C625" s="214" t="s">
        <v>137</v>
      </c>
      <c r="D625" s="214"/>
      <c r="E625" s="214"/>
      <c r="F625" s="214"/>
      <c r="G625" s="214"/>
      <c r="H625" s="44" t="s">
        <v>681</v>
      </c>
      <c r="I625" s="44" t="s">
        <v>790</v>
      </c>
      <c r="N625" s="44" t="s">
        <v>2328</v>
      </c>
      <c r="O625" s="44" t="s">
        <v>2429</v>
      </c>
    </row>
    <row r="626" spans="1:15" ht="14.5">
      <c r="A626" s="272" t="s">
        <v>2123</v>
      </c>
      <c r="B626" s="340" t="s">
        <v>97</v>
      </c>
      <c r="C626" s="214" t="s">
        <v>137</v>
      </c>
      <c r="D626" s="214"/>
      <c r="E626" s="214"/>
      <c r="F626" s="214"/>
      <c r="G626" s="214"/>
      <c r="H626" s="44" t="s">
        <v>682</v>
      </c>
      <c r="I626" s="44" t="s">
        <v>790</v>
      </c>
      <c r="N626" s="44" t="s">
        <v>2329</v>
      </c>
      <c r="O626" s="44" t="s">
        <v>2429</v>
      </c>
    </row>
    <row r="627" spans="1:15" ht="14.5">
      <c r="A627" s="272" t="s">
        <v>2126</v>
      </c>
      <c r="B627" s="340" t="s">
        <v>757</v>
      </c>
      <c r="C627" s="214" t="s">
        <v>96</v>
      </c>
      <c r="D627" s="214"/>
      <c r="E627" s="214"/>
      <c r="F627" s="214"/>
      <c r="G627" s="214"/>
      <c r="H627" s="44" t="s">
        <v>834</v>
      </c>
      <c r="I627" s="44" t="s">
        <v>96</v>
      </c>
      <c r="N627" s="44" t="s">
        <v>2578</v>
      </c>
      <c r="O627" s="44" t="s">
        <v>96</v>
      </c>
    </row>
    <row r="629" spans="1:14" ht="14.5">
      <c r="A629" s="272" t="s">
        <v>2130</v>
      </c>
      <c r="B629" s="342" t="s">
        <v>389</v>
      </c>
      <c r="C629" s="342"/>
      <c r="H629" s="343" t="s">
        <v>853</v>
      </c>
      <c r="N629" s="44" t="s">
        <v>2606</v>
      </c>
    </row>
    <row r="630" spans="1:3" ht="14.5">
      <c r="A630" s="272" t="s">
        <v>2131</v>
      </c>
      <c r="B630" s="220"/>
      <c r="C630" s="220"/>
    </row>
    <row r="631" spans="1:15" ht="14.5">
      <c r="A631" s="272" t="s">
        <v>2132</v>
      </c>
      <c r="B631" s="214" t="s">
        <v>1081</v>
      </c>
      <c r="C631" s="214" t="s">
        <v>719</v>
      </c>
      <c r="H631" s="214" t="s">
        <v>1081</v>
      </c>
      <c r="I631" s="44" t="s">
        <v>791</v>
      </c>
      <c r="N631" s="214" t="s">
        <v>1081</v>
      </c>
      <c r="O631" s="44" t="s">
        <v>1454</v>
      </c>
    </row>
    <row r="632" spans="1:14" ht="14.5">
      <c r="A632" s="272" t="s">
        <v>2133</v>
      </c>
      <c r="B632" s="340" t="s">
        <v>159</v>
      </c>
      <c r="C632" s="214"/>
      <c r="H632" s="340" t="s">
        <v>846</v>
      </c>
      <c r="N632" s="44" t="s">
        <v>2580</v>
      </c>
    </row>
    <row r="633" spans="1:15" ht="14.5">
      <c r="A633" s="272" t="s">
        <v>2134</v>
      </c>
      <c r="B633" s="340" t="s">
        <v>160</v>
      </c>
      <c r="C633" s="214" t="s">
        <v>132</v>
      </c>
      <c r="H633" s="340" t="s">
        <v>840</v>
      </c>
      <c r="I633" s="44" t="s">
        <v>816</v>
      </c>
      <c r="N633" s="44" t="s">
        <v>2581</v>
      </c>
      <c r="O633" s="44" t="s">
        <v>2526</v>
      </c>
    </row>
    <row r="634" spans="1:14" ht="14.5">
      <c r="A634" s="272" t="s">
        <v>2135</v>
      </c>
      <c r="B634" s="340" t="s">
        <v>851</v>
      </c>
      <c r="C634" s="214"/>
      <c r="H634" s="340" t="s">
        <v>847</v>
      </c>
      <c r="N634" s="44" t="s">
        <v>2583</v>
      </c>
    </row>
    <row r="635" spans="1:15" ht="14.5">
      <c r="A635" s="272" t="s">
        <v>2136</v>
      </c>
      <c r="B635" s="340" t="s">
        <v>161</v>
      </c>
      <c r="C635" s="214" t="s">
        <v>132</v>
      </c>
      <c r="H635" s="340" t="s">
        <v>841</v>
      </c>
      <c r="I635" s="44" t="s">
        <v>816</v>
      </c>
      <c r="N635" s="44" t="s">
        <v>2582</v>
      </c>
      <c r="O635" s="44" t="s">
        <v>2526</v>
      </c>
    </row>
    <row r="636" spans="1:14" ht="14.5">
      <c r="A636" s="272" t="s">
        <v>2137</v>
      </c>
      <c r="B636" s="340" t="s">
        <v>849</v>
      </c>
      <c r="C636" s="214"/>
      <c r="H636" s="340" t="s">
        <v>848</v>
      </c>
      <c r="N636" s="44" t="s">
        <v>2584</v>
      </c>
    </row>
    <row r="637" spans="1:15" ht="14.5">
      <c r="A637" s="272" t="s">
        <v>2138</v>
      </c>
      <c r="B637" s="340" t="s">
        <v>162</v>
      </c>
      <c r="C637" s="214" t="s">
        <v>132</v>
      </c>
      <c r="H637" s="44" t="s">
        <v>842</v>
      </c>
      <c r="I637" s="44" t="s">
        <v>816</v>
      </c>
      <c r="N637" s="44" t="s">
        <v>2585</v>
      </c>
      <c r="O637" s="44" t="s">
        <v>2526</v>
      </c>
    </row>
    <row r="638" spans="1:15" ht="14.5">
      <c r="A638" s="272" t="s">
        <v>2139</v>
      </c>
      <c r="B638" s="240" t="s">
        <v>163</v>
      </c>
      <c r="C638" s="214" t="s">
        <v>132</v>
      </c>
      <c r="H638" s="44" t="s">
        <v>845</v>
      </c>
      <c r="I638" s="44" t="s">
        <v>816</v>
      </c>
      <c r="N638" s="44" t="s">
        <v>2587</v>
      </c>
      <c r="O638" s="44" t="s">
        <v>2526</v>
      </c>
    </row>
    <row r="639" spans="1:15" ht="14.5">
      <c r="A639" s="272" t="s">
        <v>2140</v>
      </c>
      <c r="B639" s="240" t="s">
        <v>164</v>
      </c>
      <c r="C639" s="214" t="s">
        <v>132</v>
      </c>
      <c r="H639" s="44" t="s">
        <v>844</v>
      </c>
      <c r="I639" s="44" t="s">
        <v>816</v>
      </c>
      <c r="N639" s="44" t="s">
        <v>2588</v>
      </c>
      <c r="O639" s="44" t="s">
        <v>2526</v>
      </c>
    </row>
    <row r="640" spans="1:15" ht="14.5">
      <c r="A640" s="272" t="s">
        <v>2141</v>
      </c>
      <c r="B640" s="240" t="s">
        <v>165</v>
      </c>
      <c r="C640" s="214" t="s">
        <v>132</v>
      </c>
      <c r="H640" s="44" t="s">
        <v>843</v>
      </c>
      <c r="I640" s="44" t="s">
        <v>816</v>
      </c>
      <c r="N640" s="44" t="s">
        <v>2586</v>
      </c>
      <c r="O640" s="44" t="s">
        <v>2526</v>
      </c>
    </row>
    <row r="641" spans="1:14" ht="14.5">
      <c r="A641" s="272" t="s">
        <v>2148</v>
      </c>
      <c r="B641" s="44" t="s">
        <v>393</v>
      </c>
      <c r="H641" s="44" t="s">
        <v>866</v>
      </c>
      <c r="N641" s="44" t="s">
        <v>2579</v>
      </c>
    </row>
    <row r="642" spans="1:15" ht="14.5">
      <c r="A642" s="272" t="s">
        <v>2149</v>
      </c>
      <c r="B642" s="44" t="s">
        <v>1081</v>
      </c>
      <c r="C642" s="44" t="s">
        <v>719</v>
      </c>
      <c r="H642" s="44" t="s">
        <v>1081</v>
      </c>
      <c r="I642" s="44" t="s">
        <v>791</v>
      </c>
      <c r="N642" s="44" t="s">
        <v>1081</v>
      </c>
      <c r="O642" s="44" t="s">
        <v>1454</v>
      </c>
    </row>
    <row r="643" spans="1:15" ht="14.5">
      <c r="A643" s="272" t="s">
        <v>2150</v>
      </c>
      <c r="B643" s="44" t="s">
        <v>166</v>
      </c>
      <c r="C643" s="44" t="s">
        <v>132</v>
      </c>
      <c r="H643" s="343" t="s">
        <v>865</v>
      </c>
      <c r="I643" s="44" t="s">
        <v>816</v>
      </c>
      <c r="N643" s="44" t="s">
        <v>2595</v>
      </c>
      <c r="O643" s="44" t="s">
        <v>2526</v>
      </c>
    </row>
    <row r="644" spans="1:15" ht="14.5">
      <c r="A644" s="272" t="s">
        <v>2151</v>
      </c>
      <c r="B644" s="890" t="s">
        <v>133</v>
      </c>
      <c r="C644" s="44" t="s">
        <v>132</v>
      </c>
      <c r="H644" s="891" t="s">
        <v>859</v>
      </c>
      <c r="I644" s="44" t="s">
        <v>816</v>
      </c>
      <c r="N644" s="883" t="s">
        <v>2589</v>
      </c>
      <c r="O644" s="44" t="s">
        <v>2526</v>
      </c>
    </row>
    <row r="645" spans="1:15" ht="14.5">
      <c r="A645" s="272" t="s">
        <v>2152</v>
      </c>
      <c r="B645" s="890"/>
      <c r="C645" s="44" t="s">
        <v>96</v>
      </c>
      <c r="H645" s="891"/>
      <c r="I645" s="44" t="s">
        <v>96</v>
      </c>
      <c r="N645" s="883"/>
      <c r="O645" s="44" t="s">
        <v>96</v>
      </c>
    </row>
    <row r="646" spans="1:15" ht="29" customHeight="1">
      <c r="A646" s="272" t="s">
        <v>2153</v>
      </c>
      <c r="B646" s="890" t="s">
        <v>134</v>
      </c>
      <c r="C646" s="44" t="s">
        <v>132</v>
      </c>
      <c r="H646" s="890" t="s">
        <v>860</v>
      </c>
      <c r="I646" s="44" t="s">
        <v>816</v>
      </c>
      <c r="N646" s="883" t="s">
        <v>2590</v>
      </c>
      <c r="O646" s="44" t="s">
        <v>2526</v>
      </c>
    </row>
    <row r="647" spans="1:15" ht="14.5">
      <c r="A647" s="272" t="s">
        <v>2154</v>
      </c>
      <c r="B647" s="890"/>
      <c r="C647" s="44" t="s">
        <v>96</v>
      </c>
      <c r="H647" s="890"/>
      <c r="I647" s="44" t="s">
        <v>96</v>
      </c>
      <c r="N647" s="883"/>
      <c r="O647" s="44" t="s">
        <v>96</v>
      </c>
    </row>
    <row r="648" spans="1:15" ht="14.5">
      <c r="A648" s="272" t="s">
        <v>2155</v>
      </c>
      <c r="B648" s="890" t="s">
        <v>167</v>
      </c>
      <c r="C648" s="44" t="s">
        <v>132</v>
      </c>
      <c r="H648" s="890" t="s">
        <v>862</v>
      </c>
      <c r="I648" s="44" t="s">
        <v>816</v>
      </c>
      <c r="N648" s="883" t="s">
        <v>2591</v>
      </c>
      <c r="O648" s="44" t="s">
        <v>2526</v>
      </c>
    </row>
    <row r="649" spans="1:15" ht="14.5">
      <c r="A649" s="272" t="s">
        <v>2156</v>
      </c>
      <c r="B649" s="890"/>
      <c r="C649" s="44" t="s">
        <v>96</v>
      </c>
      <c r="H649" s="890"/>
      <c r="I649" s="44" t="s">
        <v>96</v>
      </c>
      <c r="N649" s="883"/>
      <c r="O649" s="44" t="s">
        <v>96</v>
      </c>
    </row>
    <row r="650" spans="1:15" ht="14.5">
      <c r="A650" s="272" t="s">
        <v>2157</v>
      </c>
      <c r="B650" s="890" t="s">
        <v>168</v>
      </c>
      <c r="C650" s="44" t="s">
        <v>132</v>
      </c>
      <c r="H650" s="890" t="s">
        <v>863</v>
      </c>
      <c r="I650" s="44" t="s">
        <v>816</v>
      </c>
      <c r="N650" s="883" t="s">
        <v>2592</v>
      </c>
      <c r="O650" s="44" t="s">
        <v>2526</v>
      </c>
    </row>
    <row r="651" spans="1:15" ht="14.5">
      <c r="A651" s="272" t="s">
        <v>2158</v>
      </c>
      <c r="B651" s="890"/>
      <c r="C651" s="44" t="s">
        <v>96</v>
      </c>
      <c r="H651" s="890"/>
      <c r="I651" s="44" t="s">
        <v>96</v>
      </c>
      <c r="N651" s="883"/>
      <c r="O651" s="44" t="s">
        <v>96</v>
      </c>
    </row>
    <row r="652" spans="1:15" ht="14.5">
      <c r="A652" s="272" t="s">
        <v>2159</v>
      </c>
      <c r="B652" s="890" t="s">
        <v>169</v>
      </c>
      <c r="C652" s="44" t="s">
        <v>132</v>
      </c>
      <c r="H652" s="890" t="s">
        <v>864</v>
      </c>
      <c r="I652" s="44" t="s">
        <v>816</v>
      </c>
      <c r="N652" s="883" t="s">
        <v>2593</v>
      </c>
      <c r="O652" s="44" t="s">
        <v>2526</v>
      </c>
    </row>
    <row r="653" spans="1:15" ht="14.5">
      <c r="A653" s="272" t="s">
        <v>2160</v>
      </c>
      <c r="B653" s="890"/>
      <c r="C653" s="44" t="s">
        <v>96</v>
      </c>
      <c r="H653" s="890"/>
      <c r="I653" s="44" t="s">
        <v>96</v>
      </c>
      <c r="N653" s="883"/>
      <c r="O653" s="44" t="s">
        <v>96</v>
      </c>
    </row>
    <row r="654" spans="1:15" ht="15.5" customHeight="1">
      <c r="A654" s="272" t="s">
        <v>2161</v>
      </c>
      <c r="B654" s="341" t="s">
        <v>857</v>
      </c>
      <c r="C654" s="44" t="s">
        <v>96</v>
      </c>
      <c r="H654" s="44" t="s">
        <v>867</v>
      </c>
      <c r="I654" s="44" t="s">
        <v>96</v>
      </c>
      <c r="N654" s="317" t="s">
        <v>2594</v>
      </c>
      <c r="O654" s="44" t="s">
        <v>96</v>
      </c>
    </row>
    <row r="655" spans="8:14" ht="14.5" customHeight="1">
      <c r="H655" s="44" t="s">
        <v>861</v>
      </c>
      <c r="N655" s="317"/>
    </row>
    <row r="656" spans="1:14" ht="14.5">
      <c r="A656" s="272" t="s">
        <v>2178</v>
      </c>
      <c r="B656" s="44" t="s">
        <v>399</v>
      </c>
      <c r="H656" s="44" t="s">
        <v>872</v>
      </c>
      <c r="N656" s="44" t="s">
        <v>711</v>
      </c>
    </row>
    <row r="657" spans="1:15" ht="14.5">
      <c r="A657" s="272" t="s">
        <v>2182</v>
      </c>
      <c r="B657" s="44" t="s">
        <v>1082</v>
      </c>
      <c r="C657" s="44" t="s">
        <v>719</v>
      </c>
      <c r="H657" s="44" t="s">
        <v>1082</v>
      </c>
      <c r="I657" s="44" t="s">
        <v>791</v>
      </c>
      <c r="N657" s="44" t="s">
        <v>1082</v>
      </c>
      <c r="O657" s="44" t="s">
        <v>1454</v>
      </c>
    </row>
    <row r="658" spans="1:15" ht="29">
      <c r="A658" s="272" t="s">
        <v>2183</v>
      </c>
      <c r="B658" s="44" t="s">
        <v>177</v>
      </c>
      <c r="C658" s="44" t="s">
        <v>137</v>
      </c>
      <c r="H658" s="44" t="s">
        <v>873</v>
      </c>
      <c r="I658" s="44" t="s">
        <v>790</v>
      </c>
      <c r="N658" s="44" t="s">
        <v>2596</v>
      </c>
      <c r="O658" s="44" t="s">
        <v>2429</v>
      </c>
    </row>
    <row r="659" spans="1:15" ht="43.5">
      <c r="A659" s="272" t="s">
        <v>2184</v>
      </c>
      <c r="B659" s="44" t="s">
        <v>178</v>
      </c>
      <c r="C659" s="44" t="s">
        <v>137</v>
      </c>
      <c r="H659" s="44" t="s">
        <v>874</v>
      </c>
      <c r="I659" s="44" t="s">
        <v>790</v>
      </c>
      <c r="N659" s="44" t="s">
        <v>2597</v>
      </c>
      <c r="O659" s="44" t="s">
        <v>2429</v>
      </c>
    </row>
    <row r="660" spans="1:15" ht="58">
      <c r="A660" s="272" t="s">
        <v>2185</v>
      </c>
      <c r="B660" s="44" t="s">
        <v>179</v>
      </c>
      <c r="C660" s="44" t="s">
        <v>137</v>
      </c>
      <c r="H660" s="44" t="s">
        <v>875</v>
      </c>
      <c r="I660" s="44" t="s">
        <v>790</v>
      </c>
      <c r="N660" s="44" t="s">
        <v>2598</v>
      </c>
      <c r="O660" s="44" t="s">
        <v>2429</v>
      </c>
    </row>
    <row r="661" spans="1:15" ht="58">
      <c r="A661" s="272" t="s">
        <v>2186</v>
      </c>
      <c r="B661" s="44" t="s">
        <v>180</v>
      </c>
      <c r="C661" s="44" t="s">
        <v>137</v>
      </c>
      <c r="H661" s="44" t="s">
        <v>876</v>
      </c>
      <c r="I661" s="44" t="s">
        <v>790</v>
      </c>
      <c r="N661" s="44" t="s">
        <v>2599</v>
      </c>
      <c r="O661" s="44" t="s">
        <v>2429</v>
      </c>
    </row>
    <row r="662" spans="1:1" ht="14.5">
      <c r="A662" s="272" t="s">
        <v>2187</v>
      </c>
    </row>
    <row r="663" spans="1:15" ht="14.5">
      <c r="A663" s="272" t="s">
        <v>2188</v>
      </c>
      <c r="B663" s="44" t="s">
        <v>1083</v>
      </c>
      <c r="C663" s="44" t="s">
        <v>719</v>
      </c>
      <c r="H663" s="44" t="s">
        <v>1083</v>
      </c>
      <c r="I663" s="44" t="s">
        <v>791</v>
      </c>
      <c r="N663" s="44" t="s">
        <v>1083</v>
      </c>
      <c r="O663" s="44" t="s">
        <v>1454</v>
      </c>
    </row>
    <row r="664" spans="1:15" ht="43.5">
      <c r="A664" s="272" t="s">
        <v>2189</v>
      </c>
      <c r="B664" s="44" t="s">
        <v>181</v>
      </c>
      <c r="C664" s="44" t="s">
        <v>137</v>
      </c>
      <c r="H664" s="343" t="s">
        <v>877</v>
      </c>
      <c r="I664" s="44" t="s">
        <v>790</v>
      </c>
      <c r="N664" s="44" t="s">
        <v>2600</v>
      </c>
      <c r="O664" s="44" t="s">
        <v>2429</v>
      </c>
    </row>
    <row r="665" spans="1:15" ht="29">
      <c r="A665" s="272" t="s">
        <v>2190</v>
      </c>
      <c r="B665" s="44" t="s">
        <v>182</v>
      </c>
      <c r="C665" s="44" t="s">
        <v>137</v>
      </c>
      <c r="H665" s="44" t="s">
        <v>878</v>
      </c>
      <c r="I665" s="44" t="s">
        <v>790</v>
      </c>
      <c r="N665" s="44" t="s">
        <v>2601</v>
      </c>
      <c r="O665" s="44" t="s">
        <v>2429</v>
      </c>
    </row>
    <row r="666" spans="1:15" ht="29">
      <c r="A666" s="272" t="s">
        <v>2191</v>
      </c>
      <c r="B666" s="44" t="s">
        <v>183</v>
      </c>
      <c r="C666" s="44" t="s">
        <v>137</v>
      </c>
      <c r="H666" s="44" t="s">
        <v>879</v>
      </c>
      <c r="I666" s="44" t="s">
        <v>790</v>
      </c>
      <c r="N666" s="44" t="s">
        <v>2602</v>
      </c>
      <c r="O666" s="44" t="s">
        <v>2429</v>
      </c>
    </row>
    <row r="667" spans="1:15" ht="29">
      <c r="A667" s="272" t="s">
        <v>2192</v>
      </c>
      <c r="B667" s="44" t="s">
        <v>184</v>
      </c>
      <c r="C667" s="44" t="s">
        <v>137</v>
      </c>
      <c r="H667" s="44" t="s">
        <v>880</v>
      </c>
      <c r="I667" s="44" t="s">
        <v>790</v>
      </c>
      <c r="N667" s="44" t="s">
        <v>2603</v>
      </c>
      <c r="O667" s="44" t="s">
        <v>2429</v>
      </c>
    </row>
    <row r="668" spans="1:1" ht="14.5">
      <c r="A668" s="272" t="s">
        <v>2193</v>
      </c>
    </row>
    <row r="669" spans="1:18" ht="14.5">
      <c r="A669" s="272" t="s">
        <v>2194</v>
      </c>
      <c r="B669" s="888" t="s">
        <v>1084</v>
      </c>
      <c r="C669" s="892" t="s">
        <v>719</v>
      </c>
      <c r="D669" s="892">
        <v>2023</v>
      </c>
      <c r="E669" s="892"/>
      <c r="F669" s="892"/>
      <c r="H669" s="888" t="s">
        <v>1084</v>
      </c>
      <c r="I669" s="44" t="s">
        <v>791</v>
      </c>
      <c r="J669" s="883">
        <v>2023</v>
      </c>
      <c r="K669" s="883"/>
      <c r="L669" s="883"/>
      <c r="N669" s="888" t="s">
        <v>1084</v>
      </c>
      <c r="O669" s="886" t="s">
        <v>1454</v>
      </c>
      <c r="P669" s="885">
        <v>2023</v>
      </c>
      <c r="Q669" s="885"/>
      <c r="R669" s="885"/>
    </row>
    <row r="670" spans="1:18" ht="14.5" customHeight="1">
      <c r="A670" s="272" t="s">
        <v>2195</v>
      </c>
      <c r="B670" s="888"/>
      <c r="C670" s="892"/>
      <c r="D670" s="214" t="s">
        <v>717</v>
      </c>
      <c r="E670" s="214" t="s">
        <v>718</v>
      </c>
      <c r="F670" s="214" t="s">
        <v>185</v>
      </c>
      <c r="H670" s="888"/>
      <c r="J670" s="44" t="s">
        <v>868</v>
      </c>
      <c r="K670" s="44" t="s">
        <v>699</v>
      </c>
      <c r="L670" s="44" t="s">
        <v>870</v>
      </c>
      <c r="N670" s="888"/>
      <c r="O670" s="886"/>
      <c r="P670" s="316" t="s">
        <v>2418</v>
      </c>
      <c r="Q670" s="316" t="s">
        <v>2419</v>
      </c>
      <c r="R670" s="316" t="s">
        <v>2573</v>
      </c>
    </row>
    <row r="671" spans="1:15" ht="14.5">
      <c r="A671" s="272" t="s">
        <v>2196</v>
      </c>
      <c r="B671" s="893" t="s">
        <v>186</v>
      </c>
      <c r="C671" s="214" t="s">
        <v>93</v>
      </c>
      <c r="D671" s="222"/>
      <c r="E671" s="222"/>
      <c r="F671" s="222"/>
      <c r="H671" s="890" t="s">
        <v>871</v>
      </c>
      <c r="I671" s="44" t="s">
        <v>646</v>
      </c>
      <c r="N671" s="887" t="s">
        <v>2575</v>
      </c>
      <c r="O671" s="316" t="s">
        <v>2200</v>
      </c>
    </row>
    <row r="672" spans="1:15" ht="14.5">
      <c r="A672" s="272" t="s">
        <v>2197</v>
      </c>
      <c r="B672" s="893"/>
      <c r="C672" s="214" t="s">
        <v>96</v>
      </c>
      <c r="D672" s="222"/>
      <c r="E672" s="222"/>
      <c r="F672" s="222"/>
      <c r="H672" s="890"/>
      <c r="I672" s="44" t="s">
        <v>96</v>
      </c>
      <c r="N672" s="887"/>
      <c r="O672" s="316" t="s">
        <v>96</v>
      </c>
    </row>
    <row r="673" spans="1:15" ht="14.5">
      <c r="A673" s="272" t="s">
        <v>2198</v>
      </c>
      <c r="B673" s="888" t="s">
        <v>187</v>
      </c>
      <c r="C673" s="214" t="s">
        <v>93</v>
      </c>
      <c r="D673" s="222"/>
      <c r="E673" s="222"/>
      <c r="H673" s="890" t="s">
        <v>869</v>
      </c>
      <c r="I673" s="44" t="s">
        <v>646</v>
      </c>
      <c r="N673" s="887" t="s">
        <v>2574</v>
      </c>
      <c r="O673" s="316" t="s">
        <v>2200</v>
      </c>
    </row>
    <row r="674" spans="1:15" ht="14.5">
      <c r="A674" s="272" t="s">
        <v>2199</v>
      </c>
      <c r="B674" s="888"/>
      <c r="C674" s="214" t="s">
        <v>96</v>
      </c>
      <c r="D674" s="222"/>
      <c r="E674" s="222"/>
      <c r="H674" s="890"/>
      <c r="I674" s="44" t="s">
        <v>96</v>
      </c>
      <c r="N674" s="887"/>
      <c r="O674" s="316" t="s">
        <v>96</v>
      </c>
    </row>
    <row r="675" spans="1:1" ht="14.5">
      <c r="A675" s="272"/>
    </row>
    <row r="676" spans="1:14" ht="14.5">
      <c r="A676" s="272" t="s">
        <v>2203</v>
      </c>
      <c r="B676" s="44" t="s">
        <v>400</v>
      </c>
      <c r="H676" s="44" t="s">
        <v>492</v>
      </c>
      <c r="N676" s="44" t="s">
        <v>712</v>
      </c>
    </row>
    <row r="677" spans="1:1" ht="14.5">
      <c r="A677" s="272" t="s">
        <v>2205</v>
      </c>
    </row>
    <row r="678" spans="1:15" ht="14.5">
      <c r="A678" s="272" t="s">
        <v>2206</v>
      </c>
      <c r="B678" s="44" t="s">
        <v>188</v>
      </c>
      <c r="C678" s="44" t="s">
        <v>719</v>
      </c>
      <c r="H678" s="44" t="s">
        <v>885</v>
      </c>
      <c r="I678" s="44" t="s">
        <v>791</v>
      </c>
      <c r="N678" s="44" t="s">
        <v>2445</v>
      </c>
      <c r="O678" s="44" t="s">
        <v>1454</v>
      </c>
    </row>
    <row r="679" spans="1:14" ht="14.5">
      <c r="A679" s="272" t="s">
        <v>2207</v>
      </c>
      <c r="B679" s="44" t="s">
        <v>189</v>
      </c>
      <c r="H679" s="44" t="s">
        <v>886</v>
      </c>
      <c r="N679" s="44" t="s">
        <v>2446</v>
      </c>
    </row>
    <row r="680" spans="1:15" ht="14.5">
      <c r="A680" s="272" t="s">
        <v>2208</v>
      </c>
      <c r="B680" s="44" t="s">
        <v>190</v>
      </c>
      <c r="C680" s="44" t="s">
        <v>191</v>
      </c>
      <c r="H680" s="44" t="s">
        <v>887</v>
      </c>
      <c r="I680" s="44" t="s">
        <v>888</v>
      </c>
      <c r="N680" s="44" t="s">
        <v>2447</v>
      </c>
      <c r="O680" s="44" t="s">
        <v>2466</v>
      </c>
    </row>
    <row r="681" spans="1:15" ht="14.5">
      <c r="A681" s="272" t="s">
        <v>2209</v>
      </c>
      <c r="B681" s="44" t="s">
        <v>192</v>
      </c>
      <c r="C681" s="44" t="s">
        <v>193</v>
      </c>
      <c r="H681" s="44" t="s">
        <v>889</v>
      </c>
      <c r="I681" s="44" t="s">
        <v>890</v>
      </c>
      <c r="N681" s="44" t="s">
        <v>2448</v>
      </c>
      <c r="O681" s="44" t="s">
        <v>2467</v>
      </c>
    </row>
    <row r="682" spans="1:15" ht="14.5">
      <c r="A682" s="272" t="s">
        <v>2210</v>
      </c>
      <c r="B682" s="44" t="s">
        <v>194</v>
      </c>
      <c r="C682" s="44" t="s">
        <v>881</v>
      </c>
      <c r="H682" s="44" t="s">
        <v>891</v>
      </c>
      <c r="I682" s="44" t="s">
        <v>892</v>
      </c>
      <c r="N682" s="44" t="s">
        <v>2449</v>
      </c>
      <c r="O682" s="44" t="s">
        <v>2468</v>
      </c>
    </row>
    <row r="683" spans="1:15" ht="14.5">
      <c r="A683" s="272" t="s">
        <v>2211</v>
      </c>
      <c r="B683" s="44" t="s">
        <v>195</v>
      </c>
      <c r="C683" s="44" t="s">
        <v>882</v>
      </c>
      <c r="H683" s="44" t="s">
        <v>893</v>
      </c>
      <c r="I683" s="44" t="s">
        <v>894</v>
      </c>
      <c r="N683" s="44" t="s">
        <v>2450</v>
      </c>
      <c r="O683" s="44" t="s">
        <v>2469</v>
      </c>
    </row>
    <row r="684" spans="1:15" ht="14.5">
      <c r="A684" s="272" t="s">
        <v>2212</v>
      </c>
      <c r="B684" s="44" t="s">
        <v>196</v>
      </c>
      <c r="C684" s="44" t="s">
        <v>197</v>
      </c>
      <c r="H684" s="44" t="s">
        <v>895</v>
      </c>
      <c r="I684" s="44" t="s">
        <v>831</v>
      </c>
      <c r="N684" s="44" t="s">
        <v>2451</v>
      </c>
      <c r="O684" s="44" t="s">
        <v>2176</v>
      </c>
    </row>
    <row r="685" spans="1:15" ht="14.5">
      <c r="A685" s="272" t="s">
        <v>2213</v>
      </c>
      <c r="B685" s="44" t="s">
        <v>76</v>
      </c>
      <c r="C685" s="44" t="s">
        <v>198</v>
      </c>
      <c r="H685" s="44" t="s">
        <v>502</v>
      </c>
      <c r="I685" s="44" t="s">
        <v>896</v>
      </c>
      <c r="N685" s="44" t="s">
        <v>2082</v>
      </c>
      <c r="O685" s="44" t="s">
        <v>2470</v>
      </c>
    </row>
    <row r="686" spans="1:15" ht="14.5">
      <c r="A686" s="272" t="s">
        <v>2214</v>
      </c>
      <c r="B686" s="44" t="s">
        <v>199</v>
      </c>
      <c r="C686" s="44" t="s">
        <v>198</v>
      </c>
      <c r="H686" s="44" t="s">
        <v>897</v>
      </c>
      <c r="I686" s="44" t="s">
        <v>896</v>
      </c>
      <c r="N686" s="44" t="s">
        <v>2452</v>
      </c>
      <c r="O686" s="44" t="s">
        <v>2470</v>
      </c>
    </row>
    <row r="687" spans="1:15" ht="14.5">
      <c r="A687" s="272" t="s">
        <v>2215</v>
      </c>
      <c r="B687" s="44" t="s">
        <v>55</v>
      </c>
      <c r="C687" s="44" t="s">
        <v>198</v>
      </c>
      <c r="H687" s="44" t="s">
        <v>574</v>
      </c>
      <c r="I687" s="44" t="s">
        <v>896</v>
      </c>
      <c r="N687" s="44" t="s">
        <v>55</v>
      </c>
      <c r="O687" s="44" t="s">
        <v>2470</v>
      </c>
    </row>
    <row r="688" spans="1:15" ht="14.5">
      <c r="A688" s="272" t="s">
        <v>2216</v>
      </c>
      <c r="B688" s="44" t="s">
        <v>60</v>
      </c>
      <c r="C688" s="44" t="s">
        <v>198</v>
      </c>
      <c r="H688" s="44" t="s">
        <v>602</v>
      </c>
      <c r="I688" s="44" t="s">
        <v>896</v>
      </c>
      <c r="N688" s="44" t="s">
        <v>2053</v>
      </c>
      <c r="O688" s="44" t="s">
        <v>2470</v>
      </c>
    </row>
    <row r="689" spans="1:15" ht="14.5">
      <c r="A689" s="272" t="s">
        <v>2217</v>
      </c>
      <c r="B689" s="44" t="s">
        <v>200</v>
      </c>
      <c r="C689" s="44" t="s">
        <v>198</v>
      </c>
      <c r="H689" s="44" t="s">
        <v>898</v>
      </c>
      <c r="I689" s="44" t="s">
        <v>896</v>
      </c>
      <c r="N689" s="44" t="s">
        <v>2453</v>
      </c>
      <c r="O689" s="44" t="s">
        <v>2470</v>
      </c>
    </row>
    <row r="690" spans="1:15" ht="14.5">
      <c r="A690" s="272" t="s">
        <v>2218</v>
      </c>
      <c r="B690" s="44" t="s">
        <v>201</v>
      </c>
      <c r="C690" s="44" t="s">
        <v>198</v>
      </c>
      <c r="H690" s="44" t="s">
        <v>899</v>
      </c>
      <c r="I690" s="44" t="s">
        <v>896</v>
      </c>
      <c r="N690" s="44" t="s">
        <v>2454</v>
      </c>
      <c r="O690" s="44" t="s">
        <v>2470</v>
      </c>
    </row>
    <row r="691" spans="1:15" ht="14.5">
      <c r="A691" s="272" t="s">
        <v>2219</v>
      </c>
      <c r="B691" s="44" t="s">
        <v>56</v>
      </c>
      <c r="C691" s="44" t="s">
        <v>198</v>
      </c>
      <c r="H691" s="44" t="s">
        <v>575</v>
      </c>
      <c r="I691" s="44" t="s">
        <v>896</v>
      </c>
      <c r="N691" s="44" t="s">
        <v>2049</v>
      </c>
      <c r="O691" s="44" t="s">
        <v>2470</v>
      </c>
    </row>
    <row r="692" spans="1:15" ht="14.5">
      <c r="A692" s="272" t="s">
        <v>2220</v>
      </c>
      <c r="B692" s="44" t="s">
        <v>202</v>
      </c>
      <c r="C692" s="44" t="s">
        <v>198</v>
      </c>
      <c r="H692" s="44" t="s">
        <v>900</v>
      </c>
      <c r="I692" s="44" t="s">
        <v>896</v>
      </c>
      <c r="N692" s="44" t="s">
        <v>202</v>
      </c>
      <c r="O692" s="44" t="s">
        <v>2470</v>
      </c>
    </row>
    <row r="693" spans="1:15" ht="14.5">
      <c r="A693" s="272" t="s">
        <v>2221</v>
      </c>
      <c r="B693" s="44" t="s">
        <v>203</v>
      </c>
      <c r="C693" s="44" t="s">
        <v>198</v>
      </c>
      <c r="H693" s="44" t="s">
        <v>901</v>
      </c>
      <c r="I693" s="44" t="s">
        <v>896</v>
      </c>
      <c r="N693" s="44" t="s">
        <v>2455</v>
      </c>
      <c r="O693" s="44" t="s">
        <v>2470</v>
      </c>
    </row>
    <row r="694" spans="1:15" ht="14.5">
      <c r="A694" s="272" t="s">
        <v>2222</v>
      </c>
      <c r="B694" s="44" t="s">
        <v>204</v>
      </c>
      <c r="C694" s="44" t="s">
        <v>198</v>
      </c>
      <c r="H694" s="44" t="s">
        <v>902</v>
      </c>
      <c r="I694" s="44" t="s">
        <v>896</v>
      </c>
      <c r="N694" s="44" t="s">
        <v>2456</v>
      </c>
      <c r="O694" s="44" t="s">
        <v>2470</v>
      </c>
    </row>
    <row r="695" spans="1:15" ht="14.5">
      <c r="A695" s="272" t="s">
        <v>2223</v>
      </c>
      <c r="B695" s="44" t="s">
        <v>205</v>
      </c>
      <c r="C695" s="44" t="s">
        <v>198</v>
      </c>
      <c r="H695" s="44" t="s">
        <v>903</v>
      </c>
      <c r="I695" s="44" t="s">
        <v>896</v>
      </c>
      <c r="N695" s="44" t="s">
        <v>2457</v>
      </c>
      <c r="O695" s="44" t="s">
        <v>2470</v>
      </c>
    </row>
    <row r="696" spans="1:15" ht="14.5">
      <c r="A696" s="272" t="s">
        <v>2224</v>
      </c>
      <c r="B696" s="44" t="s">
        <v>206</v>
      </c>
      <c r="C696" s="44" t="s">
        <v>198</v>
      </c>
      <c r="H696" s="44" t="s">
        <v>904</v>
      </c>
      <c r="I696" s="44" t="s">
        <v>896</v>
      </c>
      <c r="N696" s="44" t="s">
        <v>2458</v>
      </c>
      <c r="O696" s="44" t="s">
        <v>2470</v>
      </c>
    </row>
    <row r="697" spans="1:15" ht="14.5">
      <c r="A697" s="272" t="s">
        <v>2225</v>
      </c>
      <c r="B697" s="44" t="s">
        <v>58</v>
      </c>
      <c r="C697" s="44" t="s">
        <v>198</v>
      </c>
      <c r="H697" s="44" t="s">
        <v>577</v>
      </c>
      <c r="I697" s="44" t="s">
        <v>896</v>
      </c>
      <c r="N697" s="44" t="s">
        <v>2051</v>
      </c>
      <c r="O697" s="44" t="s">
        <v>2470</v>
      </c>
    </row>
    <row r="698" spans="1:15" ht="14.5">
      <c r="A698" s="272" t="s">
        <v>2226</v>
      </c>
      <c r="B698" s="44" t="s">
        <v>207</v>
      </c>
      <c r="C698" s="44" t="s">
        <v>198</v>
      </c>
      <c r="H698" s="44" t="s">
        <v>905</v>
      </c>
      <c r="I698" s="44" t="s">
        <v>896</v>
      </c>
      <c r="N698" s="44" t="s">
        <v>207</v>
      </c>
      <c r="O698" s="44" t="s">
        <v>2470</v>
      </c>
    </row>
    <row r="699" spans="1:15" ht="14.5">
      <c r="A699" s="272" t="s">
        <v>2227</v>
      </c>
      <c r="B699" s="44" t="s">
        <v>208</v>
      </c>
      <c r="C699" s="44" t="s">
        <v>198</v>
      </c>
      <c r="H699" s="44" t="s">
        <v>906</v>
      </c>
      <c r="I699" s="44" t="s">
        <v>896</v>
      </c>
      <c r="N699" s="44" t="s">
        <v>2459</v>
      </c>
      <c r="O699" s="44" t="s">
        <v>2470</v>
      </c>
    </row>
    <row r="700" spans="1:15" ht="14.5">
      <c r="A700" s="272" t="s">
        <v>2228</v>
      </c>
      <c r="B700" s="44" t="s">
        <v>209</v>
      </c>
      <c r="C700" s="44" t="s">
        <v>198</v>
      </c>
      <c r="H700" s="44" t="s">
        <v>907</v>
      </c>
      <c r="I700" s="44" t="s">
        <v>896</v>
      </c>
      <c r="N700" s="44" t="s">
        <v>2460</v>
      </c>
      <c r="O700" s="44" t="s">
        <v>2470</v>
      </c>
    </row>
    <row r="701" spans="1:15" ht="14.5">
      <c r="A701" s="272" t="s">
        <v>2229</v>
      </c>
      <c r="B701" s="44" t="s">
        <v>210</v>
      </c>
      <c r="C701" s="44" t="s">
        <v>198</v>
      </c>
      <c r="H701" s="44" t="s">
        <v>908</v>
      </c>
      <c r="I701" s="44" t="s">
        <v>896</v>
      </c>
      <c r="N701" s="44" t="s">
        <v>2461</v>
      </c>
      <c r="O701" s="44" t="s">
        <v>2470</v>
      </c>
    </row>
    <row r="702" spans="1:15" ht="14.5">
      <c r="A702" s="272" t="s">
        <v>2230</v>
      </c>
      <c r="B702" s="44" t="s">
        <v>211</v>
      </c>
      <c r="C702" s="44" t="s">
        <v>198</v>
      </c>
      <c r="H702" s="44" t="s">
        <v>909</v>
      </c>
      <c r="I702" s="44" t="s">
        <v>896</v>
      </c>
      <c r="N702" s="44" t="s">
        <v>211</v>
      </c>
      <c r="O702" s="44" t="s">
        <v>2470</v>
      </c>
    </row>
    <row r="703" spans="1:15" ht="14.5">
      <c r="A703" s="272" t="s">
        <v>2231</v>
      </c>
      <c r="B703" s="44" t="s">
        <v>212</v>
      </c>
      <c r="C703" s="44" t="s">
        <v>198</v>
      </c>
      <c r="H703" s="44" t="s">
        <v>910</v>
      </c>
      <c r="I703" s="44" t="s">
        <v>896</v>
      </c>
      <c r="N703" s="44" t="s">
        <v>2464</v>
      </c>
      <c r="O703" s="44" t="s">
        <v>2470</v>
      </c>
    </row>
    <row r="704" spans="1:15" ht="14.5">
      <c r="A704" s="272" t="s">
        <v>2232</v>
      </c>
      <c r="B704" s="44" t="s">
        <v>213</v>
      </c>
      <c r="C704" s="44" t="s">
        <v>193</v>
      </c>
      <c r="H704" s="44" t="s">
        <v>988</v>
      </c>
      <c r="I704" s="44" t="s">
        <v>890</v>
      </c>
      <c r="N704" s="44" t="s">
        <v>2462</v>
      </c>
      <c r="O704" s="44" t="s">
        <v>2467</v>
      </c>
    </row>
    <row r="705" spans="1:15" ht="14.5">
      <c r="A705" s="272" t="s">
        <v>2233</v>
      </c>
      <c r="B705" s="44" t="s">
        <v>214</v>
      </c>
      <c r="C705" s="44" t="s">
        <v>883</v>
      </c>
      <c r="H705" s="44" t="s">
        <v>911</v>
      </c>
      <c r="I705" s="44" t="s">
        <v>912</v>
      </c>
      <c r="N705" s="44" t="s">
        <v>2463</v>
      </c>
      <c r="O705" s="44" t="s">
        <v>2472</v>
      </c>
    </row>
    <row r="706" spans="1:15" ht="14.5">
      <c r="A706" s="272" t="s">
        <v>2234</v>
      </c>
      <c r="B706" s="44" t="s">
        <v>215</v>
      </c>
      <c r="C706" s="44" t="s">
        <v>884</v>
      </c>
      <c r="H706" s="44" t="s">
        <v>913</v>
      </c>
      <c r="I706" s="44" t="s">
        <v>914</v>
      </c>
      <c r="N706" s="44" t="s">
        <v>2473</v>
      </c>
      <c r="O706" s="44" t="s">
        <v>2501</v>
      </c>
    </row>
    <row r="707" spans="1:15" ht="14.5">
      <c r="A707" s="272" t="s">
        <v>2235</v>
      </c>
      <c r="B707" s="44" t="s">
        <v>216</v>
      </c>
      <c r="C707" s="44" t="s">
        <v>884</v>
      </c>
      <c r="H707" s="44" t="s">
        <v>915</v>
      </c>
      <c r="I707" s="44" t="s">
        <v>914</v>
      </c>
      <c r="N707" s="44" t="s">
        <v>2474</v>
      </c>
      <c r="O707" s="44" t="s">
        <v>2501</v>
      </c>
    </row>
    <row r="708" spans="1:15" ht="14.5">
      <c r="A708" s="272" t="s">
        <v>2236</v>
      </c>
      <c r="B708" s="44" t="s">
        <v>217</v>
      </c>
      <c r="C708" s="44" t="s">
        <v>198</v>
      </c>
      <c r="H708" s="44" t="s">
        <v>916</v>
      </c>
      <c r="I708" s="44" t="s">
        <v>896</v>
      </c>
      <c r="N708" s="44" t="s">
        <v>2475</v>
      </c>
      <c r="O708" s="44" t="s">
        <v>2470</v>
      </c>
    </row>
    <row r="709" spans="1:15" ht="14.5">
      <c r="A709" s="272" t="s">
        <v>2237</v>
      </c>
      <c r="B709" s="44" t="s">
        <v>218</v>
      </c>
      <c r="C709" s="44" t="s">
        <v>198</v>
      </c>
      <c r="H709" s="44" t="s">
        <v>917</v>
      </c>
      <c r="I709" s="44" t="s">
        <v>896</v>
      </c>
      <c r="N709" s="44" t="s">
        <v>2476</v>
      </c>
      <c r="O709" s="44" t="s">
        <v>2470</v>
      </c>
    </row>
    <row r="710" spans="1:15" ht="14.5">
      <c r="A710" s="272" t="s">
        <v>2238</v>
      </c>
      <c r="B710" s="44" t="s">
        <v>219</v>
      </c>
      <c r="C710" s="44" t="s">
        <v>198</v>
      </c>
      <c r="H710" s="44" t="s">
        <v>918</v>
      </c>
      <c r="I710" s="44" t="s">
        <v>896</v>
      </c>
      <c r="N710" s="44" t="s">
        <v>2502</v>
      </c>
      <c r="O710" s="44" t="s">
        <v>2470</v>
      </c>
    </row>
    <row r="711" spans="1:14" ht="14.5">
      <c r="A711" s="272" t="s">
        <v>2239</v>
      </c>
      <c r="B711" s="44" t="s">
        <v>220</v>
      </c>
      <c r="H711" s="44" t="s">
        <v>460</v>
      </c>
      <c r="N711" s="44" t="s">
        <v>2477</v>
      </c>
    </row>
    <row r="712" spans="1:15" ht="14.5">
      <c r="A712" s="272" t="s">
        <v>2240</v>
      </c>
      <c r="B712" s="44" t="s">
        <v>221</v>
      </c>
      <c r="C712" s="44" t="s">
        <v>222</v>
      </c>
      <c r="H712" s="44" t="s">
        <v>921</v>
      </c>
      <c r="I712" s="44" t="s">
        <v>922</v>
      </c>
      <c r="N712" s="44" t="s">
        <v>2480</v>
      </c>
      <c r="O712" s="44" t="s">
        <v>2481</v>
      </c>
    </row>
    <row r="713" spans="1:15" ht="14.5">
      <c r="A713" s="272" t="s">
        <v>2241</v>
      </c>
      <c r="B713" s="44" t="s">
        <v>223</v>
      </c>
      <c r="C713" s="44" t="s">
        <v>222</v>
      </c>
      <c r="H713" s="44" t="s">
        <v>923</v>
      </c>
      <c r="I713" s="44" t="s">
        <v>922</v>
      </c>
      <c r="N713" s="44" t="s">
        <v>2482</v>
      </c>
      <c r="O713" s="44" t="s">
        <v>2481</v>
      </c>
    </row>
    <row r="714" spans="1:15" ht="14.5">
      <c r="A714" s="272" t="s">
        <v>2242</v>
      </c>
      <c r="B714" s="44" t="s">
        <v>224</v>
      </c>
      <c r="C714" s="44" t="s">
        <v>222</v>
      </c>
      <c r="H714" s="44" t="s">
        <v>924</v>
      </c>
      <c r="I714" s="44" t="s">
        <v>922</v>
      </c>
      <c r="N714" s="44" t="s">
        <v>2483</v>
      </c>
      <c r="O714" s="44" t="s">
        <v>2481</v>
      </c>
    </row>
    <row r="715" spans="1:15" ht="14.5">
      <c r="A715" s="272" t="s">
        <v>2243</v>
      </c>
      <c r="B715" s="44" t="s">
        <v>225</v>
      </c>
      <c r="C715" s="44" t="s">
        <v>222</v>
      </c>
      <c r="H715" s="44" t="s">
        <v>925</v>
      </c>
      <c r="I715" s="44" t="s">
        <v>922</v>
      </c>
      <c r="N715" s="44" t="s">
        <v>2484</v>
      </c>
      <c r="O715" s="44" t="s">
        <v>2481</v>
      </c>
    </row>
    <row r="716" spans="1:15" ht="14.5">
      <c r="A716" s="272" t="s">
        <v>2244</v>
      </c>
      <c r="B716" s="44" t="s">
        <v>46</v>
      </c>
      <c r="C716" s="44" t="s">
        <v>222</v>
      </c>
      <c r="H716" s="44" t="s">
        <v>926</v>
      </c>
      <c r="I716" s="44" t="s">
        <v>922</v>
      </c>
      <c r="N716" s="44" t="s">
        <v>2485</v>
      </c>
      <c r="O716" s="44" t="s">
        <v>2481</v>
      </c>
    </row>
    <row r="717" spans="1:15" ht="14.5">
      <c r="A717" s="272" t="s">
        <v>2245</v>
      </c>
      <c r="B717" s="44" t="s">
        <v>226</v>
      </c>
      <c r="C717" s="44" t="s">
        <v>222</v>
      </c>
      <c r="H717" s="44" t="s">
        <v>927</v>
      </c>
      <c r="I717" s="44" t="s">
        <v>922</v>
      </c>
      <c r="N717" s="44" t="s">
        <v>2486</v>
      </c>
      <c r="O717" s="44" t="s">
        <v>2481</v>
      </c>
    </row>
    <row r="718" spans="1:15" ht="14.5">
      <c r="A718" s="272" t="s">
        <v>2246</v>
      </c>
      <c r="B718" s="44" t="s">
        <v>227</v>
      </c>
      <c r="C718" s="44" t="s">
        <v>222</v>
      </c>
      <c r="H718" s="44" t="s">
        <v>928</v>
      </c>
      <c r="I718" s="44" t="s">
        <v>922</v>
      </c>
      <c r="N718" s="44" t="s">
        <v>2487</v>
      </c>
      <c r="O718" s="44" t="s">
        <v>2481</v>
      </c>
    </row>
    <row r="719" spans="1:15" ht="14.5">
      <c r="A719" s="272" t="s">
        <v>2247</v>
      </c>
      <c r="B719" s="44" t="s">
        <v>228</v>
      </c>
      <c r="C719" s="44" t="s">
        <v>222</v>
      </c>
      <c r="H719" s="44" t="s">
        <v>929</v>
      </c>
      <c r="I719" s="44" t="s">
        <v>922</v>
      </c>
      <c r="N719" s="44" t="s">
        <v>2488</v>
      </c>
      <c r="O719" s="44" t="s">
        <v>2481</v>
      </c>
    </row>
    <row r="720" spans="1:15" ht="29">
      <c r="A720" s="272" t="s">
        <v>2248</v>
      </c>
      <c r="B720" s="44" t="s">
        <v>229</v>
      </c>
      <c r="C720" s="44" t="s">
        <v>230</v>
      </c>
      <c r="H720" s="44" t="s">
        <v>930</v>
      </c>
      <c r="I720" s="44" t="s">
        <v>931</v>
      </c>
      <c r="N720" s="44" t="s">
        <v>2503</v>
      </c>
      <c r="O720" s="44" t="s">
        <v>230</v>
      </c>
    </row>
    <row r="721" spans="1:15" ht="29">
      <c r="A721" s="272" t="s">
        <v>2249</v>
      </c>
      <c r="B721" s="44" t="s">
        <v>231</v>
      </c>
      <c r="C721" s="44" t="s">
        <v>230</v>
      </c>
      <c r="H721" s="44" t="s">
        <v>932</v>
      </c>
      <c r="I721" s="44" t="s">
        <v>931</v>
      </c>
      <c r="N721" s="44" t="s">
        <v>2504</v>
      </c>
      <c r="O721" s="44" t="s">
        <v>230</v>
      </c>
    </row>
    <row r="722" spans="1:15" ht="29">
      <c r="A722" s="272" t="s">
        <v>2250</v>
      </c>
      <c r="B722" s="44" t="s">
        <v>232</v>
      </c>
      <c r="C722" s="44" t="s">
        <v>230</v>
      </c>
      <c r="H722" s="44" t="s">
        <v>933</v>
      </c>
      <c r="I722" s="44" t="s">
        <v>931</v>
      </c>
      <c r="N722" s="44" t="s">
        <v>2505</v>
      </c>
      <c r="O722" s="44" t="s">
        <v>230</v>
      </c>
    </row>
    <row r="723" spans="1:15" ht="14.5">
      <c r="A723" s="272" t="s">
        <v>2251</v>
      </c>
      <c r="B723" s="44" t="s">
        <v>233</v>
      </c>
      <c r="C723" s="44" t="s">
        <v>234</v>
      </c>
      <c r="H723" s="44" t="s">
        <v>934</v>
      </c>
      <c r="I723" s="44" t="s">
        <v>935</v>
      </c>
      <c r="N723" s="44" t="s">
        <v>2489</v>
      </c>
      <c r="O723" s="44" t="s">
        <v>2490</v>
      </c>
    </row>
    <row r="724" spans="1:14" ht="14.5">
      <c r="A724" s="272" t="s">
        <v>2252</v>
      </c>
      <c r="B724" s="44" t="s">
        <v>235</v>
      </c>
      <c r="H724" s="44" t="s">
        <v>936</v>
      </c>
      <c r="N724" s="44" t="s">
        <v>2491</v>
      </c>
    </row>
    <row r="725" spans="1:15" ht="14.5">
      <c r="A725" s="272" t="s">
        <v>2253</v>
      </c>
      <c r="B725" s="44" t="s">
        <v>236</v>
      </c>
      <c r="C725" s="44" t="s">
        <v>237</v>
      </c>
      <c r="H725" s="44" t="s">
        <v>937</v>
      </c>
      <c r="I725" s="44" t="s">
        <v>530</v>
      </c>
      <c r="N725" s="44" t="s">
        <v>2492</v>
      </c>
      <c r="O725" s="44" t="s">
        <v>1667</v>
      </c>
    </row>
    <row r="726" spans="1:15" ht="14.5">
      <c r="A726" s="272" t="s">
        <v>2254</v>
      </c>
      <c r="B726" s="44" t="s">
        <v>238</v>
      </c>
      <c r="C726" s="44" t="s">
        <v>239</v>
      </c>
      <c r="H726" s="44" t="s">
        <v>938</v>
      </c>
      <c r="I726" s="44" t="s">
        <v>939</v>
      </c>
      <c r="N726" s="44" t="s">
        <v>2493</v>
      </c>
      <c r="O726" s="44" t="s">
        <v>2494</v>
      </c>
    </row>
    <row r="727" spans="1:15" ht="14.5">
      <c r="A727" s="272" t="s">
        <v>2255</v>
      </c>
      <c r="B727" s="44" t="s">
        <v>240</v>
      </c>
      <c r="C727" s="44" t="s">
        <v>237</v>
      </c>
      <c r="H727" s="44" t="s">
        <v>940</v>
      </c>
      <c r="I727" s="44" t="s">
        <v>530</v>
      </c>
      <c r="N727" s="44" t="s">
        <v>2495</v>
      </c>
      <c r="O727" s="44" t="s">
        <v>1667</v>
      </c>
    </row>
    <row r="728" spans="1:15" ht="14.5">
      <c r="A728" s="272" t="s">
        <v>2256</v>
      </c>
      <c r="B728" s="44" t="s">
        <v>241</v>
      </c>
      <c r="C728" s="44" t="s">
        <v>237</v>
      </c>
      <c r="H728" s="44" t="s">
        <v>941</v>
      </c>
      <c r="I728" s="44" t="s">
        <v>530</v>
      </c>
      <c r="N728" s="44" t="s">
        <v>2496</v>
      </c>
      <c r="O728" s="44" t="s">
        <v>1667</v>
      </c>
    </row>
    <row r="729" spans="1:15" ht="14.5">
      <c r="A729" s="272" t="s">
        <v>2257</v>
      </c>
      <c r="B729" s="44" t="s">
        <v>242</v>
      </c>
      <c r="C729" s="44" t="s">
        <v>243</v>
      </c>
      <c r="H729" s="44" t="s">
        <v>942</v>
      </c>
      <c r="I729" s="44" t="s">
        <v>943</v>
      </c>
      <c r="N729" s="44" t="s">
        <v>2497</v>
      </c>
      <c r="O729" s="44" t="s">
        <v>2498</v>
      </c>
    </row>
    <row r="730" spans="1:14" ht="14.5">
      <c r="A730" s="272" t="s">
        <v>2258</v>
      </c>
      <c r="B730" s="44" t="s">
        <v>244</v>
      </c>
      <c r="H730" s="343" t="s">
        <v>944</v>
      </c>
      <c r="N730" s="44" t="s">
        <v>2514</v>
      </c>
    </row>
    <row r="731" spans="1:15" ht="14.5">
      <c r="A731" s="272" t="s">
        <v>2259</v>
      </c>
      <c r="B731" s="44" t="s">
        <v>245</v>
      </c>
      <c r="C731" s="44" t="s">
        <v>237</v>
      </c>
      <c r="H731" s="44" t="s">
        <v>945</v>
      </c>
      <c r="I731" s="44" t="s">
        <v>530</v>
      </c>
      <c r="N731" s="44" t="s">
        <v>2515</v>
      </c>
      <c r="O731" s="44" t="s">
        <v>1667</v>
      </c>
    </row>
    <row r="732" spans="1:15" ht="14.5">
      <c r="A732" s="272" t="s">
        <v>2260</v>
      </c>
      <c r="B732" s="44" t="s">
        <v>246</v>
      </c>
      <c r="C732" s="44" t="s">
        <v>237</v>
      </c>
      <c r="H732" s="44" t="s">
        <v>946</v>
      </c>
      <c r="I732" s="44" t="s">
        <v>530</v>
      </c>
      <c r="N732" s="44" t="s">
        <v>2516</v>
      </c>
      <c r="O732" s="44" t="s">
        <v>1667</v>
      </c>
    </row>
    <row r="733" spans="1:15" ht="14.5">
      <c r="A733" s="272" t="s">
        <v>2261</v>
      </c>
      <c r="B733" s="44" t="s">
        <v>247</v>
      </c>
      <c r="C733" s="44" t="s">
        <v>237</v>
      </c>
      <c r="H733" s="44" t="s">
        <v>947</v>
      </c>
      <c r="I733" s="44" t="s">
        <v>530</v>
      </c>
      <c r="N733" s="44" t="s">
        <v>2517</v>
      </c>
      <c r="O733" s="44" t="s">
        <v>1667</v>
      </c>
    </row>
    <row r="734" spans="1:15" ht="14.5">
      <c r="A734" s="272" t="s">
        <v>2262</v>
      </c>
      <c r="B734" s="44" t="s">
        <v>248</v>
      </c>
      <c r="C734" s="44" t="s">
        <v>237</v>
      </c>
      <c r="H734" s="44" t="s">
        <v>948</v>
      </c>
      <c r="I734" s="44" t="s">
        <v>530</v>
      </c>
      <c r="N734" s="44" t="s">
        <v>2518</v>
      </c>
      <c r="O734" s="44" t="s">
        <v>1667</v>
      </c>
    </row>
    <row r="735" spans="1:15" ht="29">
      <c r="A735" s="272" t="s">
        <v>2263</v>
      </c>
      <c r="B735" s="44" t="s">
        <v>249</v>
      </c>
      <c r="C735" s="44" t="s">
        <v>237</v>
      </c>
      <c r="H735" s="44" t="s">
        <v>949</v>
      </c>
      <c r="I735" s="44" t="s">
        <v>530</v>
      </c>
      <c r="N735" s="44" t="s">
        <v>2519</v>
      </c>
      <c r="O735" s="44" t="s">
        <v>1667</v>
      </c>
    </row>
    <row r="736" spans="1:15" ht="29">
      <c r="A736" s="272" t="s">
        <v>2264</v>
      </c>
      <c r="B736" s="44" t="s">
        <v>250</v>
      </c>
      <c r="C736" s="44" t="s">
        <v>237</v>
      </c>
      <c r="H736" s="44" t="s">
        <v>950</v>
      </c>
      <c r="I736" s="44" t="s">
        <v>530</v>
      </c>
      <c r="N736" s="44" t="s">
        <v>2520</v>
      </c>
      <c r="O736" s="44" t="s">
        <v>1667</v>
      </c>
    </row>
    <row r="737" spans="1:15" ht="14.5">
      <c r="A737" s="272" t="s">
        <v>2265</v>
      </c>
      <c r="B737" s="44" t="s">
        <v>251</v>
      </c>
      <c r="C737" s="44" t="s">
        <v>237</v>
      </c>
      <c r="H737" s="44" t="s">
        <v>951</v>
      </c>
      <c r="I737" s="44" t="s">
        <v>530</v>
      </c>
      <c r="N737" s="44" t="s">
        <v>2521</v>
      </c>
      <c r="O737" s="44" t="s">
        <v>1667</v>
      </c>
    </row>
    <row r="738" spans="1:15" ht="14.5">
      <c r="A738" s="272" t="s">
        <v>2266</v>
      </c>
      <c r="B738" s="44" t="s">
        <v>252</v>
      </c>
      <c r="C738" s="44" t="s">
        <v>237</v>
      </c>
      <c r="H738" s="44" t="s">
        <v>952</v>
      </c>
      <c r="I738" s="44" t="s">
        <v>953</v>
      </c>
      <c r="N738" s="44" t="s">
        <v>2522</v>
      </c>
      <c r="O738" s="44" t="s">
        <v>1667</v>
      </c>
    </row>
    <row r="739" spans="1:14" ht="29">
      <c r="A739" s="272" t="s">
        <v>2267</v>
      </c>
      <c r="B739" s="44" t="s">
        <v>253</v>
      </c>
      <c r="H739" s="44" t="s">
        <v>954</v>
      </c>
      <c r="N739" s="44" t="s">
        <v>2523</v>
      </c>
    </row>
    <row r="740" spans="1:15" ht="14.5">
      <c r="A740" s="272" t="s">
        <v>2268</v>
      </c>
      <c r="B740" s="44" t="s">
        <v>254</v>
      </c>
      <c r="C740" s="44" t="s">
        <v>237</v>
      </c>
      <c r="H740" s="44" t="s">
        <v>955</v>
      </c>
      <c r="I740" s="44" t="s">
        <v>530</v>
      </c>
      <c r="N740" s="44" t="s">
        <v>2531</v>
      </c>
      <c r="O740" s="44" t="s">
        <v>1667</v>
      </c>
    </row>
    <row r="741" spans="1:15" ht="14.5">
      <c r="A741" s="272" t="s">
        <v>2269</v>
      </c>
      <c r="B741" s="44" t="s">
        <v>255</v>
      </c>
      <c r="C741" s="44" t="s">
        <v>237</v>
      </c>
      <c r="H741" s="44" t="s">
        <v>956</v>
      </c>
      <c r="I741" s="44" t="s">
        <v>530</v>
      </c>
      <c r="N741" s="44" t="s">
        <v>2532</v>
      </c>
      <c r="O741" s="44" t="s">
        <v>1667</v>
      </c>
    </row>
    <row r="742" spans="1:14" ht="14.5">
      <c r="A742" s="272" t="s">
        <v>2270</v>
      </c>
      <c r="B742" s="44" t="s">
        <v>256</v>
      </c>
      <c r="H742" s="44" t="s">
        <v>957</v>
      </c>
      <c r="N742" s="44" t="s">
        <v>2533</v>
      </c>
    </row>
    <row r="743" spans="1:15" ht="14.5">
      <c r="A743" s="272" t="s">
        <v>2271</v>
      </c>
      <c r="B743" s="44" t="s">
        <v>257</v>
      </c>
      <c r="C743" s="44" t="s">
        <v>237</v>
      </c>
      <c r="H743" s="44" t="s">
        <v>958</v>
      </c>
      <c r="I743" s="44" t="s">
        <v>530</v>
      </c>
      <c r="N743" s="44" t="s">
        <v>2534</v>
      </c>
      <c r="O743" s="44" t="s">
        <v>1667</v>
      </c>
    </row>
    <row r="744" spans="1:15" ht="14.5">
      <c r="A744" s="272" t="s">
        <v>2272</v>
      </c>
      <c r="B744" s="44" t="s">
        <v>258</v>
      </c>
      <c r="C744" s="44" t="s">
        <v>237</v>
      </c>
      <c r="H744" s="44" t="s">
        <v>959</v>
      </c>
      <c r="I744" s="44" t="s">
        <v>530</v>
      </c>
      <c r="N744" s="44" t="s">
        <v>2535</v>
      </c>
      <c r="O744" s="44" t="s">
        <v>1667</v>
      </c>
    </row>
    <row r="745" spans="1:15" ht="14.5">
      <c r="A745" s="272" t="s">
        <v>2273</v>
      </c>
      <c r="B745" s="44" t="s">
        <v>259</v>
      </c>
      <c r="C745" s="44" t="s">
        <v>237</v>
      </c>
      <c r="H745" s="44" t="s">
        <v>960</v>
      </c>
      <c r="I745" s="44" t="s">
        <v>530</v>
      </c>
      <c r="N745" s="44" t="s">
        <v>2536</v>
      </c>
      <c r="O745" s="44" t="s">
        <v>1667</v>
      </c>
    </row>
    <row r="746" spans="1:14" ht="14.5">
      <c r="A746" s="272" t="s">
        <v>2274</v>
      </c>
      <c r="B746" s="44" t="s">
        <v>260</v>
      </c>
      <c r="H746" s="44" t="s">
        <v>961</v>
      </c>
      <c r="N746" s="44" t="s">
        <v>2537</v>
      </c>
    </row>
    <row r="747" spans="1:15" ht="14.5">
      <c r="A747" s="272" t="s">
        <v>2275</v>
      </c>
      <c r="B747" s="44" t="s">
        <v>261</v>
      </c>
      <c r="C747" s="44" t="s">
        <v>262</v>
      </c>
      <c r="H747" s="44" t="s">
        <v>962</v>
      </c>
      <c r="I747" s="44" t="s">
        <v>963</v>
      </c>
      <c r="N747" s="44" t="s">
        <v>2538</v>
      </c>
      <c r="O747" s="44" t="s">
        <v>2539</v>
      </c>
    </row>
    <row r="748" spans="1:15" ht="14.5">
      <c r="A748" s="272" t="s">
        <v>2276</v>
      </c>
      <c r="B748" s="44" t="s">
        <v>263</v>
      </c>
      <c r="C748" s="44" t="s">
        <v>264</v>
      </c>
      <c r="H748" s="44" t="s">
        <v>964</v>
      </c>
      <c r="I748" s="44" t="s">
        <v>965</v>
      </c>
      <c r="N748" s="44" t="s">
        <v>2540</v>
      </c>
      <c r="O748" s="44" t="s">
        <v>2541</v>
      </c>
    </row>
    <row r="749" spans="1:15" ht="14.5">
      <c r="A749" s="272" t="s">
        <v>2277</v>
      </c>
      <c r="B749" s="44" t="s">
        <v>265</v>
      </c>
      <c r="C749" s="44" t="s">
        <v>266</v>
      </c>
      <c r="H749" s="44" t="s">
        <v>966</v>
      </c>
      <c r="I749" s="44" t="s">
        <v>967</v>
      </c>
      <c r="N749" s="44" t="s">
        <v>2542</v>
      </c>
      <c r="O749" s="44" t="s">
        <v>2543</v>
      </c>
    </row>
    <row r="750" spans="1:15" ht="14.5">
      <c r="A750" s="272" t="s">
        <v>2278</v>
      </c>
      <c r="B750" s="44" t="s">
        <v>267</v>
      </c>
      <c r="C750" s="44" t="s">
        <v>268</v>
      </c>
      <c r="H750" s="44" t="s">
        <v>968</v>
      </c>
      <c r="I750" s="44" t="s">
        <v>969</v>
      </c>
      <c r="N750" s="44" t="s">
        <v>2544</v>
      </c>
      <c r="O750" s="44" t="s">
        <v>2545</v>
      </c>
    </row>
    <row r="751" spans="1:14" ht="14.5">
      <c r="A751" s="272" t="s">
        <v>2279</v>
      </c>
      <c r="B751" s="44" t="s">
        <v>269</v>
      </c>
      <c r="H751" s="44" t="s">
        <v>970</v>
      </c>
      <c r="N751" s="44" t="s">
        <v>2546</v>
      </c>
    </row>
    <row r="752" spans="1:15" ht="14.5">
      <c r="A752" s="272" t="s">
        <v>2280</v>
      </c>
      <c r="B752" s="44" t="s">
        <v>270</v>
      </c>
      <c r="C752" s="44" t="s">
        <v>197</v>
      </c>
      <c r="H752" s="44" t="s">
        <v>971</v>
      </c>
      <c r="I752" s="44" t="s">
        <v>972</v>
      </c>
      <c r="N752" s="44" t="s">
        <v>2548</v>
      </c>
      <c r="O752" s="44" t="s">
        <v>2176</v>
      </c>
    </row>
    <row r="753" spans="1:15" ht="14.5">
      <c r="A753" s="272" t="s">
        <v>2281</v>
      </c>
      <c r="B753" s="44" t="s">
        <v>271</v>
      </c>
      <c r="C753" s="44" t="s">
        <v>272</v>
      </c>
      <c r="H753" s="44" t="s">
        <v>973</v>
      </c>
      <c r="I753" s="44" t="s">
        <v>974</v>
      </c>
      <c r="N753" s="44" t="s">
        <v>2549</v>
      </c>
      <c r="O753" s="44" t="s">
        <v>2550</v>
      </c>
    </row>
    <row r="754" spans="1:14" ht="29">
      <c r="A754" s="272" t="s">
        <v>2282</v>
      </c>
      <c r="B754" s="44" t="s">
        <v>273</v>
      </c>
      <c r="H754" s="44" t="s">
        <v>975</v>
      </c>
      <c r="N754" s="44" t="s">
        <v>2551</v>
      </c>
    </row>
    <row r="755" spans="1:14" ht="14.5">
      <c r="A755" s="272" t="s">
        <v>2283</v>
      </c>
      <c r="B755" s="44" t="s">
        <v>9</v>
      </c>
      <c r="H755" s="44" t="s">
        <v>508</v>
      </c>
      <c r="N755" s="44" t="s">
        <v>1463</v>
      </c>
    </row>
    <row r="756" spans="1:15" ht="14.5">
      <c r="A756" s="272" t="s">
        <v>2284</v>
      </c>
      <c r="B756" s="44" t="s">
        <v>274</v>
      </c>
      <c r="C756" s="44" t="s">
        <v>275</v>
      </c>
      <c r="H756" s="44" t="s">
        <v>978</v>
      </c>
      <c r="I756" s="44" t="s">
        <v>979</v>
      </c>
      <c r="N756" s="44" t="s">
        <v>2562</v>
      </c>
      <c r="O756" s="44" t="s">
        <v>2563</v>
      </c>
    </row>
    <row r="757" spans="1:15" ht="14.5">
      <c r="A757" s="272" t="s">
        <v>2285</v>
      </c>
      <c r="B757" s="44" t="s">
        <v>276</v>
      </c>
      <c r="C757" s="44" t="s">
        <v>277</v>
      </c>
      <c r="H757" s="44" t="s">
        <v>980</v>
      </c>
      <c r="I757" s="44" t="s">
        <v>981</v>
      </c>
      <c r="N757" s="44" t="s">
        <v>2564</v>
      </c>
      <c r="O757" s="44" t="s">
        <v>2565</v>
      </c>
    </row>
    <row r="758" spans="1:14" ht="14.5">
      <c r="A758" s="272" t="s">
        <v>2286</v>
      </c>
      <c r="B758" s="44" t="s">
        <v>278</v>
      </c>
      <c r="H758" s="44" t="s">
        <v>986</v>
      </c>
      <c r="N758" s="44" t="s">
        <v>2566</v>
      </c>
    </row>
    <row r="759" spans="1:15" ht="14.5">
      <c r="A759" s="272" t="s">
        <v>2287</v>
      </c>
      <c r="B759" s="44" t="s">
        <v>278</v>
      </c>
      <c r="C759" s="44" t="s">
        <v>279</v>
      </c>
      <c r="H759" s="44" t="s">
        <v>986</v>
      </c>
      <c r="I759" s="44" t="s">
        <v>987</v>
      </c>
      <c r="N759" s="44" t="s">
        <v>2566</v>
      </c>
      <c r="O759" s="44" t="s">
        <v>2567</v>
      </c>
    </row>
    <row r="760" spans="1:15" ht="14.5">
      <c r="A760" s="272" t="s">
        <v>2288</v>
      </c>
      <c r="B760" s="44" t="s">
        <v>280</v>
      </c>
      <c r="C760" s="44" t="s">
        <v>281</v>
      </c>
      <c r="H760" s="44" t="s">
        <v>982</v>
      </c>
      <c r="I760" s="44" t="s">
        <v>983</v>
      </c>
      <c r="N760" s="44" t="s">
        <v>2568</v>
      </c>
      <c r="O760" s="44" t="s">
        <v>2569</v>
      </c>
    </row>
    <row r="761" spans="1:15" ht="14.5">
      <c r="A761" s="272" t="s">
        <v>2289</v>
      </c>
      <c r="B761" s="44" t="s">
        <v>282</v>
      </c>
      <c r="C761" s="44" t="s">
        <v>281</v>
      </c>
      <c r="H761" s="44" t="s">
        <v>984</v>
      </c>
      <c r="I761" s="44" t="s">
        <v>983</v>
      </c>
      <c r="N761" s="44" t="s">
        <v>2570</v>
      </c>
      <c r="O761" s="44" t="s">
        <v>2569</v>
      </c>
    </row>
    <row r="762" spans="1:15" ht="14.5">
      <c r="A762" s="272" t="s">
        <v>2290</v>
      </c>
      <c r="B762" s="44" t="s">
        <v>283</v>
      </c>
      <c r="C762" s="44" t="s">
        <v>281</v>
      </c>
      <c r="H762" s="44" t="s">
        <v>985</v>
      </c>
      <c r="I762" s="44" t="s">
        <v>983</v>
      </c>
      <c r="N762" s="44" t="s">
        <v>2571</v>
      </c>
      <c r="O762" s="44" t="s">
        <v>2569</v>
      </c>
    </row>
    <row r="763" spans="1:15" ht="14.5">
      <c r="A763" s="272" t="s">
        <v>2291</v>
      </c>
      <c r="B763" s="44" t="s">
        <v>284</v>
      </c>
      <c r="C763" s="44" t="s">
        <v>285</v>
      </c>
      <c r="H763" s="44" t="s">
        <v>919</v>
      </c>
      <c r="I763" s="44" t="s">
        <v>920</v>
      </c>
      <c r="N763" s="255" t="s">
        <v>2478</v>
      </c>
      <c r="O763" s="255" t="s">
        <v>2479</v>
      </c>
    </row>
    <row r="764" spans="1:15" ht="14.5">
      <c r="A764" s="272" t="s">
        <v>2292</v>
      </c>
      <c r="B764" s="44" t="s">
        <v>286</v>
      </c>
      <c r="C764" s="44" t="s">
        <v>287</v>
      </c>
      <c r="H764" s="44" t="s">
        <v>976</v>
      </c>
      <c r="I764" s="44" t="s">
        <v>977</v>
      </c>
      <c r="N764" s="44" t="s">
        <v>2555</v>
      </c>
      <c r="O764" s="44" t="s">
        <v>287</v>
      </c>
    </row>
    <row r="768" spans="1:16" ht="14.5">
      <c r="A768" s="263" t="s">
        <v>1423</v>
      </c>
      <c r="B768" s="255" t="s">
        <v>413</v>
      </c>
      <c r="C768" s="255"/>
      <c r="D768" s="255"/>
      <c r="H768" s="255" t="s">
        <v>1285</v>
      </c>
      <c r="I768" s="255"/>
      <c r="J768" s="255"/>
      <c r="N768" s="255" t="s">
        <v>2346</v>
      </c>
      <c r="O768" s="255"/>
      <c r="P768" s="255"/>
    </row>
    <row r="769" spans="1:16" ht="14.5">
      <c r="A769" s="263" t="s">
        <v>1424</v>
      </c>
      <c r="B769" s="255"/>
      <c r="C769" s="255"/>
      <c r="D769" s="255"/>
      <c r="H769" s="255"/>
      <c r="I769" s="255"/>
      <c r="J769" s="255"/>
      <c r="N769" s="255"/>
      <c r="O769" s="255"/>
      <c r="P769" s="255"/>
    </row>
    <row r="770" spans="1:16" ht="14.5">
      <c r="A770" s="263" t="s">
        <v>1425</v>
      </c>
      <c r="B770" s="255" t="s">
        <v>414</v>
      </c>
      <c r="C770" s="255" t="s">
        <v>415</v>
      </c>
      <c r="D770" s="255" t="s">
        <v>416</v>
      </c>
      <c r="H770" s="255" t="s">
        <v>1283</v>
      </c>
      <c r="I770" s="255" t="s">
        <v>1282</v>
      </c>
      <c r="J770" s="255" t="s">
        <v>1284</v>
      </c>
      <c r="N770" s="344" t="s">
        <v>2347</v>
      </c>
      <c r="O770" s="255" t="s">
        <v>2348</v>
      </c>
      <c r="P770" s="255" t="s">
        <v>2349</v>
      </c>
    </row>
    <row r="771" spans="1:16" ht="14.5">
      <c r="A771" s="263" t="s">
        <v>1426</v>
      </c>
      <c r="B771" s="344" t="s">
        <v>470</v>
      </c>
      <c r="C771" s="255" t="s">
        <v>417</v>
      </c>
      <c r="D771" s="255" t="s">
        <v>463</v>
      </c>
      <c r="H771" s="344" t="s">
        <v>1290</v>
      </c>
      <c r="I771" s="255" t="s">
        <v>1291</v>
      </c>
      <c r="J771" s="255" t="s">
        <v>471</v>
      </c>
      <c r="N771" s="884" t="s">
        <v>2350</v>
      </c>
      <c r="O771" t="s">
        <v>2351</v>
      </c>
      <c r="P771" s="255" t="s">
        <v>2180</v>
      </c>
    </row>
    <row r="772" spans="1:16" ht="14.5">
      <c r="A772" s="263" t="s">
        <v>1427</v>
      </c>
      <c r="B772" s="344"/>
      <c r="C772" s="255" t="s">
        <v>422</v>
      </c>
      <c r="D772" s="255" t="s">
        <v>463</v>
      </c>
      <c r="H772" s="344"/>
      <c r="I772" s="255" t="s">
        <v>1292</v>
      </c>
      <c r="J772" s="255" t="s">
        <v>471</v>
      </c>
      <c r="N772" s="884"/>
      <c r="O772" t="s">
        <v>2352</v>
      </c>
      <c r="P772" s="255" t="s">
        <v>2180</v>
      </c>
    </row>
    <row r="773" spans="1:16" ht="14.5">
      <c r="A773" s="263" t="s">
        <v>1428</v>
      </c>
      <c r="B773" s="344"/>
      <c r="C773" s="255" t="s">
        <v>483</v>
      </c>
      <c r="D773" s="255" t="s">
        <v>484</v>
      </c>
      <c r="H773" s="344"/>
      <c r="I773" s="255" t="s">
        <v>1293</v>
      </c>
      <c r="J773" s="255" t="s">
        <v>488</v>
      </c>
      <c r="N773" s="884"/>
      <c r="O773" s="255" t="s">
        <v>2353</v>
      </c>
      <c r="P773" t="s">
        <v>708</v>
      </c>
    </row>
    <row r="774" spans="1:16" ht="14.5">
      <c r="A774" s="263" t="s">
        <v>1429</v>
      </c>
      <c r="B774" s="344"/>
      <c r="C774" s="255" t="s">
        <v>418</v>
      </c>
      <c r="D774" s="255" t="s">
        <v>457</v>
      </c>
      <c r="H774" s="344"/>
      <c r="I774" s="255" t="s">
        <v>1294</v>
      </c>
      <c r="J774" s="255" t="s">
        <v>1295</v>
      </c>
      <c r="N774" s="884"/>
      <c r="O774" s="255" t="s">
        <v>2354</v>
      </c>
      <c r="P774" t="s">
        <v>711</v>
      </c>
    </row>
    <row r="775" spans="1:16" ht="14.5">
      <c r="A775" s="263" t="s">
        <v>1430</v>
      </c>
      <c r="B775" s="344" t="s">
        <v>419</v>
      </c>
      <c r="C775" s="255" t="s">
        <v>421</v>
      </c>
      <c r="D775" s="255" t="s">
        <v>468</v>
      </c>
      <c r="H775" s="344" t="s">
        <v>1296</v>
      </c>
      <c r="I775" s="255" t="s">
        <v>1297</v>
      </c>
      <c r="J775" s="255" t="s">
        <v>1338</v>
      </c>
      <c r="N775" s="344" t="s">
        <v>2355</v>
      </c>
      <c r="O775" t="s">
        <v>2356</v>
      </c>
      <c r="P775" s="255" t="s">
        <v>2421</v>
      </c>
    </row>
    <row r="776" spans="1:16" ht="14.5">
      <c r="A776" s="263" t="s">
        <v>1431</v>
      </c>
      <c r="B776" s="344" t="s">
        <v>430</v>
      </c>
      <c r="C776" s="255" t="s">
        <v>431</v>
      </c>
      <c r="D776" s="255" t="s">
        <v>465</v>
      </c>
      <c r="H776" s="344" t="s">
        <v>1298</v>
      </c>
      <c r="I776" s="255" t="s">
        <v>1299</v>
      </c>
      <c r="J776" s="255" t="s">
        <v>490</v>
      </c>
      <c r="N776" s="344" t="s">
        <v>2357</v>
      </c>
      <c r="O776" t="s">
        <v>2358</v>
      </c>
      <c r="P776" t="s">
        <v>710</v>
      </c>
    </row>
    <row r="777" spans="1:16" ht="14.5">
      <c r="A777" s="263" t="s">
        <v>1432</v>
      </c>
      <c r="B777" s="344" t="s">
        <v>423</v>
      </c>
      <c r="C777" s="255" t="s">
        <v>424</v>
      </c>
      <c r="D777" s="255" t="s">
        <v>457</v>
      </c>
      <c r="H777" s="344" t="s">
        <v>1300</v>
      </c>
      <c r="I777" s="255" t="s">
        <v>1301</v>
      </c>
      <c r="J777" s="255" t="s">
        <v>491</v>
      </c>
      <c r="N777" s="884" t="s">
        <v>2359</v>
      </c>
      <c r="O777" t="s">
        <v>2360</v>
      </c>
      <c r="P777" t="s">
        <v>711</v>
      </c>
    </row>
    <row r="778" spans="1:16" ht="14.5">
      <c r="A778" s="263" t="s">
        <v>1433</v>
      </c>
      <c r="B778" s="344"/>
      <c r="C778" s="255" t="s">
        <v>425</v>
      </c>
      <c r="D778" s="255" t="s">
        <v>457</v>
      </c>
      <c r="H778" s="344"/>
      <c r="I778" s="255" t="s">
        <v>1302</v>
      </c>
      <c r="J778" s="255" t="s">
        <v>491</v>
      </c>
      <c r="N778" s="884"/>
      <c r="O778" t="s">
        <v>2361</v>
      </c>
      <c r="P778" t="s">
        <v>711</v>
      </c>
    </row>
    <row r="779" spans="1:16" ht="14.5">
      <c r="A779" s="263" t="s">
        <v>1434</v>
      </c>
      <c r="B779" s="344" t="s">
        <v>426</v>
      </c>
      <c r="C779" s="255" t="s">
        <v>427</v>
      </c>
      <c r="D779" s="255" t="s">
        <v>462</v>
      </c>
      <c r="H779" s="344" t="s">
        <v>1303</v>
      </c>
      <c r="I779" s="255" t="s">
        <v>1304</v>
      </c>
      <c r="J779" s="255" t="s">
        <v>460</v>
      </c>
      <c r="N779" s="884" t="s">
        <v>426</v>
      </c>
      <c r="O779" t="s">
        <v>2362</v>
      </c>
      <c r="P779" s="255" t="s">
        <v>2423</v>
      </c>
    </row>
    <row r="780" spans="1:16" ht="14.5">
      <c r="A780" s="263" t="s">
        <v>1435</v>
      </c>
      <c r="B780" s="344"/>
      <c r="C780" s="255" t="s">
        <v>428</v>
      </c>
      <c r="D780" s="255" t="s">
        <v>462</v>
      </c>
      <c r="H780" s="344"/>
      <c r="I780" s="255" t="s">
        <v>1305</v>
      </c>
      <c r="J780" s="255" t="s">
        <v>460</v>
      </c>
      <c r="N780" s="884"/>
      <c r="O780" t="s">
        <v>2363</v>
      </c>
      <c r="P780" s="255" t="s">
        <v>2423</v>
      </c>
    </row>
    <row r="781" spans="1:16" ht="14.5">
      <c r="A781" s="263" t="s">
        <v>1436</v>
      </c>
      <c r="B781" s="344"/>
      <c r="C781" s="255" t="s">
        <v>429</v>
      </c>
      <c r="D781" s="255" t="s">
        <v>462</v>
      </c>
      <c r="H781" s="344"/>
      <c r="I781" s="255" t="s">
        <v>1306</v>
      </c>
      <c r="J781" s="255" t="s">
        <v>460</v>
      </c>
      <c r="N781" s="884"/>
      <c r="O781" t="s">
        <v>2364</v>
      </c>
      <c r="P781" s="255" t="s">
        <v>2423</v>
      </c>
    </row>
    <row r="782" spans="1:16" ht="14.5">
      <c r="A782" s="263" t="s">
        <v>1437</v>
      </c>
      <c r="B782" s="344" t="s">
        <v>432</v>
      </c>
      <c r="C782" s="255" t="s">
        <v>433</v>
      </c>
      <c r="D782" s="255" t="s">
        <v>461</v>
      </c>
      <c r="H782" s="344" t="s">
        <v>1307</v>
      </c>
      <c r="I782" s="255" t="s">
        <v>1308</v>
      </c>
      <c r="J782" s="255" t="s">
        <v>451</v>
      </c>
      <c r="N782" s="884" t="s">
        <v>2365</v>
      </c>
      <c r="O782" t="s">
        <v>2366</v>
      </c>
      <c r="P782" s="255" t="s">
        <v>677</v>
      </c>
    </row>
    <row r="783" spans="1:16" ht="14.5">
      <c r="A783" s="263" t="s">
        <v>1438</v>
      </c>
      <c r="B783" s="344"/>
      <c r="C783" s="255" t="s">
        <v>434</v>
      </c>
      <c r="D783" s="255" t="s">
        <v>461</v>
      </c>
      <c r="H783" s="344"/>
      <c r="I783" s="255" t="s">
        <v>1309</v>
      </c>
      <c r="J783" s="255" t="s">
        <v>451</v>
      </c>
      <c r="N783" s="884"/>
      <c r="O783" t="s">
        <v>2367</v>
      </c>
      <c r="P783" s="255" t="s">
        <v>677</v>
      </c>
    </row>
    <row r="784" spans="1:16" ht="14.5">
      <c r="A784" s="263" t="s">
        <v>1439</v>
      </c>
      <c r="B784" s="344"/>
      <c r="C784" s="255" t="s">
        <v>435</v>
      </c>
      <c r="D784" s="255" t="s">
        <v>461</v>
      </c>
      <c r="H784" s="344"/>
      <c r="I784" s="255" t="s">
        <v>1310</v>
      </c>
      <c r="J784" s="255" t="s">
        <v>451</v>
      </c>
      <c r="N784" s="884"/>
      <c r="O784" t="s">
        <v>2368</v>
      </c>
      <c r="P784" s="255" t="s">
        <v>677</v>
      </c>
    </row>
    <row r="785" spans="1:16" ht="14.5">
      <c r="A785" s="263" t="s">
        <v>1440</v>
      </c>
      <c r="B785" s="344" t="s">
        <v>436</v>
      </c>
      <c r="C785" s="255" t="s">
        <v>437</v>
      </c>
      <c r="D785" s="255" t="s">
        <v>458</v>
      </c>
      <c r="H785" s="344" t="s">
        <v>1311</v>
      </c>
      <c r="I785" s="255" t="s">
        <v>1312</v>
      </c>
      <c r="J785" s="255" t="s">
        <v>420</v>
      </c>
      <c r="N785" s="884" t="s">
        <v>2369</v>
      </c>
      <c r="O785" t="s">
        <v>2370</v>
      </c>
      <c r="P785" s="255" t="s">
        <v>628</v>
      </c>
    </row>
    <row r="786" spans="1:16" ht="14.5">
      <c r="A786" s="263" t="s">
        <v>1441</v>
      </c>
      <c r="B786" s="344"/>
      <c r="C786" s="255" t="s">
        <v>438</v>
      </c>
      <c r="D786" s="255" t="s">
        <v>458</v>
      </c>
      <c r="H786" s="344"/>
      <c r="I786" s="255" t="s">
        <v>1313</v>
      </c>
      <c r="J786" s="255" t="s">
        <v>420</v>
      </c>
      <c r="N786" s="884"/>
      <c r="O786" t="s">
        <v>2371</v>
      </c>
      <c r="P786" s="255" t="s">
        <v>628</v>
      </c>
    </row>
    <row r="787" spans="1:16" ht="14.5">
      <c r="A787" s="263" t="s">
        <v>1442</v>
      </c>
      <c r="B787" s="344"/>
      <c r="C787" s="255" t="s">
        <v>439</v>
      </c>
      <c r="D787" s="255" t="s">
        <v>458</v>
      </c>
      <c r="H787" s="344"/>
      <c r="I787" s="255" t="s">
        <v>1314</v>
      </c>
      <c r="J787" s="255" t="s">
        <v>420</v>
      </c>
      <c r="N787" s="884"/>
      <c r="O787" t="s">
        <v>2372</v>
      </c>
      <c r="P787" s="255" t="s">
        <v>628</v>
      </c>
    </row>
    <row r="788" spans="1:16" ht="14.5">
      <c r="A788" s="263" t="s">
        <v>1443</v>
      </c>
      <c r="B788" s="344"/>
      <c r="C788" s="255" t="s">
        <v>440</v>
      </c>
      <c r="D788" s="255" t="s">
        <v>458</v>
      </c>
      <c r="H788" s="344"/>
      <c r="I788" s="255" t="s">
        <v>1315</v>
      </c>
      <c r="J788" s="255" t="s">
        <v>420</v>
      </c>
      <c r="N788" s="884"/>
      <c r="O788" t="s">
        <v>2373</v>
      </c>
      <c r="P788" s="255" t="s">
        <v>628</v>
      </c>
    </row>
    <row r="789" spans="1:16" ht="14.5">
      <c r="A789" s="263" t="s">
        <v>1444</v>
      </c>
      <c r="B789" s="344"/>
      <c r="C789" s="255" t="s">
        <v>441</v>
      </c>
      <c r="D789" s="255" t="s">
        <v>458</v>
      </c>
      <c r="H789" s="344"/>
      <c r="I789" s="255" t="s">
        <v>1316</v>
      </c>
      <c r="J789" s="255" t="s">
        <v>420</v>
      </c>
      <c r="N789" s="884"/>
      <c r="O789" s="255" t="s">
        <v>2374</v>
      </c>
      <c r="P789" s="255" t="s">
        <v>628</v>
      </c>
    </row>
    <row r="790" spans="1:16" ht="14.5">
      <c r="A790" s="263" t="s">
        <v>1445</v>
      </c>
      <c r="B790" s="344" t="s">
        <v>443</v>
      </c>
      <c r="C790" s="255" t="s">
        <v>442</v>
      </c>
      <c r="D790" s="255" t="s">
        <v>459</v>
      </c>
      <c r="H790" s="344" t="s">
        <v>1318</v>
      </c>
      <c r="I790" s="255" t="s">
        <v>1320</v>
      </c>
      <c r="J790" s="255" t="s">
        <v>469</v>
      </c>
      <c r="N790" s="344" t="s">
        <v>2375</v>
      </c>
      <c r="O790" t="s">
        <v>2376</v>
      </c>
      <c r="P790" s="315" t="s">
        <v>678</v>
      </c>
    </row>
    <row r="791" spans="1:16" ht="14.5">
      <c r="A791" s="263" t="s">
        <v>1446</v>
      </c>
      <c r="B791" s="344" t="s">
        <v>444</v>
      </c>
      <c r="C791" s="255" t="s">
        <v>445</v>
      </c>
      <c r="D791" s="255" t="s">
        <v>463</v>
      </c>
      <c r="H791" s="344" t="s">
        <v>1321</v>
      </c>
      <c r="I791" s="255" t="s">
        <v>1322</v>
      </c>
      <c r="J791" s="255" t="s">
        <v>471</v>
      </c>
      <c r="N791" s="884" t="s">
        <v>2379</v>
      </c>
      <c r="O791" s="255" t="s">
        <v>2381</v>
      </c>
      <c r="P791" s="255" t="s">
        <v>2180</v>
      </c>
    </row>
    <row r="792" spans="1:16" ht="14.5">
      <c r="A792" s="263" t="s">
        <v>1447</v>
      </c>
      <c r="B792" s="344"/>
      <c r="C792" s="255" t="s">
        <v>446</v>
      </c>
      <c r="D792" s="255" t="s">
        <v>463</v>
      </c>
      <c r="H792" s="344"/>
      <c r="I792" s="255" t="s">
        <v>1323</v>
      </c>
      <c r="J792" s="255" t="s">
        <v>471</v>
      </c>
      <c r="N792" s="884"/>
      <c r="O792" s="255" t="s">
        <v>2382</v>
      </c>
      <c r="P792" s="255" t="s">
        <v>2180</v>
      </c>
    </row>
    <row r="793" spans="1:16" ht="14.5">
      <c r="A793" s="263" t="s">
        <v>1448</v>
      </c>
      <c r="B793" s="258" t="s">
        <v>1326</v>
      </c>
      <c r="C793" s="255" t="s">
        <v>447</v>
      </c>
      <c r="D793" s="255" t="s">
        <v>464</v>
      </c>
      <c r="H793" s="258" t="s">
        <v>1324</v>
      </c>
      <c r="I793" s="255" t="s">
        <v>1327</v>
      </c>
      <c r="J793" s="255" t="s">
        <v>1339</v>
      </c>
      <c r="N793" s="344" t="s">
        <v>2384</v>
      </c>
      <c r="O793" t="s">
        <v>2385</v>
      </c>
      <c r="P793" s="255" t="s">
        <v>705</v>
      </c>
    </row>
    <row r="794" spans="1:16" ht="14.5">
      <c r="A794" s="263" t="s">
        <v>1449</v>
      </c>
      <c r="B794" s="344" t="s">
        <v>448</v>
      </c>
      <c r="C794" s="255" t="s">
        <v>449</v>
      </c>
      <c r="D794" s="255" t="s">
        <v>467</v>
      </c>
      <c r="H794" s="344" t="s">
        <v>1328</v>
      </c>
      <c r="I794" s="255" t="s">
        <v>1329</v>
      </c>
      <c r="J794" s="255" t="s">
        <v>1244</v>
      </c>
      <c r="N794" s="884" t="s">
        <v>2386</v>
      </c>
      <c r="O794" t="s">
        <v>2388</v>
      </c>
      <c r="P794" s="255" t="s">
        <v>2432</v>
      </c>
    </row>
    <row r="795" spans="1:16" ht="14.5">
      <c r="A795" s="263" t="s">
        <v>1450</v>
      </c>
      <c r="B795" s="344"/>
      <c r="C795" s="255" t="s">
        <v>450</v>
      </c>
      <c r="D795" s="255" t="s">
        <v>467</v>
      </c>
      <c r="H795" s="344"/>
      <c r="I795" s="255" t="s">
        <v>1330</v>
      </c>
      <c r="J795" s="255" t="s">
        <v>1244</v>
      </c>
      <c r="N795" s="884"/>
      <c r="O795" t="s">
        <v>2389</v>
      </c>
      <c r="P795" s="255" t="s">
        <v>2432</v>
      </c>
    </row>
    <row r="796" spans="1:16" ht="14.5">
      <c r="A796" s="263" t="s">
        <v>1451</v>
      </c>
      <c r="B796" s="344" t="s">
        <v>452</v>
      </c>
      <c r="C796" s="255" t="s">
        <v>453</v>
      </c>
      <c r="D796" s="255" t="s">
        <v>466</v>
      </c>
      <c r="H796" s="344" t="s">
        <v>1335</v>
      </c>
      <c r="I796" s="255" t="s">
        <v>1332</v>
      </c>
      <c r="J796" s="255" t="s">
        <v>481</v>
      </c>
      <c r="N796" s="884" t="s">
        <v>2390</v>
      </c>
      <c r="O796" t="s">
        <v>2391</v>
      </c>
      <c r="P796" s="255" t="s">
        <v>706</v>
      </c>
    </row>
    <row r="797" spans="1:16" ht="14.5">
      <c r="A797" s="263" t="s">
        <v>1452</v>
      </c>
      <c r="B797" s="344"/>
      <c r="C797" s="255" t="s">
        <v>454</v>
      </c>
      <c r="D797" s="255" t="s">
        <v>466</v>
      </c>
      <c r="H797" s="344"/>
      <c r="I797" s="255" t="s">
        <v>1334</v>
      </c>
      <c r="J797" s="255" t="s">
        <v>481</v>
      </c>
      <c r="N797" s="884"/>
      <c r="O797" s="255" t="s">
        <v>2392</v>
      </c>
      <c r="P797" s="255" t="s">
        <v>706</v>
      </c>
    </row>
    <row r="798" spans="1:16" ht="14.5">
      <c r="A798" s="263" t="s">
        <v>1453</v>
      </c>
      <c r="B798" s="344" t="s">
        <v>455</v>
      </c>
      <c r="C798" s="255" t="s">
        <v>456</v>
      </c>
      <c r="D798" s="255" t="s">
        <v>457</v>
      </c>
      <c r="H798" s="344" t="s">
        <v>1336</v>
      </c>
      <c r="I798" s="255" t="s">
        <v>1337</v>
      </c>
      <c r="J798" s="255" t="s">
        <v>491</v>
      </c>
      <c r="N798" s="344" t="s">
        <v>2394</v>
      </c>
      <c r="O798" t="s">
        <v>2395</v>
      </c>
      <c r="P798" t="s">
        <v>711</v>
      </c>
    </row>
    <row r="800" spans="1:16" ht="14.5">
      <c r="A800" s="262" t="s">
        <v>1476</v>
      </c>
      <c r="B800" s="255" t="s">
        <v>1340</v>
      </c>
      <c r="C800" s="255"/>
      <c r="D800" s="255"/>
      <c r="H800" s="255" t="s">
        <v>1342</v>
      </c>
      <c r="I800" s="255"/>
      <c r="J800" s="255"/>
      <c r="N800" s="255" t="s">
        <v>2399</v>
      </c>
      <c r="O800" s="255"/>
      <c r="P800" s="255"/>
    </row>
    <row r="801" spans="1:16" ht="14.5">
      <c r="A801" s="262" t="s">
        <v>1477</v>
      </c>
      <c r="B801" s="255"/>
      <c r="C801" s="255"/>
      <c r="D801" s="255"/>
      <c r="H801" s="255"/>
      <c r="I801" s="255"/>
      <c r="J801" s="255"/>
      <c r="N801" s="255"/>
      <c r="O801" s="255"/>
      <c r="P801" s="255"/>
    </row>
    <row r="802" spans="1:16" ht="14.5">
      <c r="A802" s="262" t="s">
        <v>1478</v>
      </c>
      <c r="B802" s="255" t="s">
        <v>472</v>
      </c>
      <c r="C802" s="255" t="s">
        <v>473</v>
      </c>
      <c r="D802" s="255" t="s">
        <v>416</v>
      </c>
      <c r="H802" s="255" t="s">
        <v>1343</v>
      </c>
      <c r="I802" s="255" t="s">
        <v>1344</v>
      </c>
      <c r="J802" s="255" t="s">
        <v>1345</v>
      </c>
      <c r="N802" t="s">
        <v>2397</v>
      </c>
      <c r="O802" t="s">
        <v>2398</v>
      </c>
      <c r="P802" s="255" t="s">
        <v>2349</v>
      </c>
    </row>
    <row r="803" spans="1:16" ht="14.5">
      <c r="A803" s="262" t="s">
        <v>1479</v>
      </c>
      <c r="B803" s="255" t="s">
        <v>474</v>
      </c>
      <c r="C803" s="255" t="s">
        <v>475</v>
      </c>
      <c r="D803" s="255" t="s">
        <v>458</v>
      </c>
      <c r="H803" s="255" t="s">
        <v>1346</v>
      </c>
      <c r="I803" s="255" t="s">
        <v>1347</v>
      </c>
      <c r="J803" s="255" t="s">
        <v>420</v>
      </c>
      <c r="N803" t="s">
        <v>2400</v>
      </c>
      <c r="O803" t="s">
        <v>2401</v>
      </c>
      <c r="P803" s="255" t="s">
        <v>628</v>
      </c>
    </row>
    <row r="804" spans="1:16" ht="14.5">
      <c r="A804" s="262" t="s">
        <v>1480</v>
      </c>
      <c r="B804" s="255" t="s">
        <v>290</v>
      </c>
      <c r="C804" s="255" t="s">
        <v>476</v>
      </c>
      <c r="D804" s="255" t="s">
        <v>458</v>
      </c>
      <c r="H804" s="255" t="s">
        <v>493</v>
      </c>
      <c r="I804" s="255" t="s">
        <v>1348</v>
      </c>
      <c r="J804" s="255" t="s">
        <v>420</v>
      </c>
      <c r="N804" t="s">
        <v>1422</v>
      </c>
      <c r="O804" t="s">
        <v>2402</v>
      </c>
      <c r="P804" s="255" t="s">
        <v>628</v>
      </c>
    </row>
    <row r="805" spans="1:16" ht="14.5">
      <c r="A805" s="262" t="s">
        <v>1481</v>
      </c>
      <c r="B805" s="255" t="s">
        <v>477</v>
      </c>
      <c r="C805" s="255" t="s">
        <v>478</v>
      </c>
      <c r="D805" s="255" t="s">
        <v>459</v>
      </c>
      <c r="H805" s="255" t="s">
        <v>1349</v>
      </c>
      <c r="I805" s="255" t="s">
        <v>1350</v>
      </c>
      <c r="J805" s="255" t="s">
        <v>469</v>
      </c>
      <c r="N805" t="s">
        <v>2403</v>
      </c>
      <c r="O805" t="s">
        <v>2404</v>
      </c>
      <c r="P805" t="s">
        <v>678</v>
      </c>
    </row>
    <row r="806" spans="1:16" ht="14.5">
      <c r="A806" s="262" t="s">
        <v>1482</v>
      </c>
      <c r="B806" s="255" t="s">
        <v>480</v>
      </c>
      <c r="C806" s="255" t="s">
        <v>479</v>
      </c>
      <c r="D806" s="255" t="s">
        <v>461</v>
      </c>
      <c r="H806" s="255" t="s">
        <v>1351</v>
      </c>
      <c r="I806" s="255" t="s">
        <v>1352</v>
      </c>
      <c r="J806" s="255" t="s">
        <v>451</v>
      </c>
      <c r="N806" s="255" t="s">
        <v>2405</v>
      </c>
      <c r="O806" s="255" t="s">
        <v>2406</v>
      </c>
      <c r="P806" s="255" t="s">
        <v>677</v>
      </c>
    </row>
    <row r="807" spans="1:16" ht="14.5">
      <c r="A807" s="262" t="s">
        <v>1483</v>
      </c>
      <c r="B807" s="255" t="s">
        <v>1341</v>
      </c>
      <c r="C807" s="255"/>
      <c r="D807" s="255"/>
      <c r="H807" s="255" t="s">
        <v>1353</v>
      </c>
      <c r="I807" s="255"/>
      <c r="J807" s="255"/>
      <c r="N807" s="255" t="s">
        <v>2409</v>
      </c>
      <c r="O807" s="255"/>
      <c r="P807" s="255"/>
    </row>
  </sheetData>
  <sheetProtection algorithmName="SHA-512" hashValue="NEg1GL+VZ1sd/8yw8LtAv6b90DNcQMYpfPzGd1+rIxeGxzh5O4s//8EKRo6FKwR29dXSr0x/Mufcvo15o0i0YQ==" saltValue="U320/8sEiXxC7VyhVx2NIQ==" spinCount="100000" sheet="1" objects="1" scenarios="1"/>
  <mergeCells count="40">
    <mergeCell ref="J669:L669"/>
    <mergeCell ref="H669:H670"/>
    <mergeCell ref="H671:H672"/>
    <mergeCell ref="H673:H674"/>
    <mergeCell ref="B673:B674"/>
    <mergeCell ref="B669:B670"/>
    <mergeCell ref="C669:C670"/>
    <mergeCell ref="D669:F669"/>
    <mergeCell ref="B671:B672"/>
    <mergeCell ref="N2:S2"/>
    <mergeCell ref="H2:M2"/>
    <mergeCell ref="B2:G2"/>
    <mergeCell ref="B652:B653"/>
    <mergeCell ref="H646:H647"/>
    <mergeCell ref="H644:H645"/>
    <mergeCell ref="H648:H649"/>
    <mergeCell ref="H650:H651"/>
    <mergeCell ref="H652:H653"/>
    <mergeCell ref="B644:B645"/>
    <mergeCell ref="B646:B647"/>
    <mergeCell ref="B648:B649"/>
    <mergeCell ref="B650:B651"/>
    <mergeCell ref="N644:N645"/>
    <mergeCell ref="N652:N653"/>
    <mergeCell ref="N650:N651"/>
    <mergeCell ref="N796:N797"/>
    <mergeCell ref="P669:R669"/>
    <mergeCell ref="O669:O670"/>
    <mergeCell ref="N671:N672"/>
    <mergeCell ref="N673:N674"/>
    <mergeCell ref="N669:N670"/>
    <mergeCell ref="N771:N774"/>
    <mergeCell ref="N777:N778"/>
    <mergeCell ref="N779:N781"/>
    <mergeCell ref="N782:N784"/>
    <mergeCell ref="N648:N649"/>
    <mergeCell ref="N646:N647"/>
    <mergeCell ref="N785:N789"/>
    <mergeCell ref="N791:N792"/>
    <mergeCell ref="N794:N795"/>
  </mergeCells>
  <hyperlinks>
    <hyperlink ref="B638" display="Налоговые выплаты государству"/>
    <hyperlink ref="B639" display="Выплаты поставщикам капитала"/>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9A4FF94-B1EC-4451-9481-5A46E4F115FC}">
  <sheetPr codeName="Sheet28"/>
  <dimension ref="A1:DN48"/>
  <sheetViews>
    <sheetView zoomScale="75" zoomScaleNormal="75" workbookViewId="0" topLeftCell="A1">
      <selection pane="topLeft" activeCell="H12" sqref="A1:XFD1048576"/>
    </sheetView>
  </sheetViews>
  <sheetFormatPr defaultRowHeight="14.5"/>
  <cols>
    <col min="1" max="1" width="10.428571428571429" style="347" bestFit="1" customWidth="1"/>
    <col min="2" max="2" width="34" style="347" customWidth="1"/>
    <col min="3" max="3" width="11.857142857142858" style="347" customWidth="1"/>
    <col min="4" max="4" width="12.142857142857142" style="347" customWidth="1"/>
    <col min="5" max="5" width="11.571428571428571" style="347" customWidth="1"/>
    <col min="6" max="7" width="11.428571428571429" style="347" customWidth="1"/>
    <col min="8" max="8" width="35.42857142857143" style="347" customWidth="1"/>
    <col min="9" max="9" width="13.142857142857142" style="347" customWidth="1"/>
    <col min="10" max="10" width="10.571428571428571" style="347" customWidth="1"/>
    <col min="11" max="11" width="10.857142857142858" style="347" customWidth="1"/>
    <col min="12" max="13" width="11.714285714285714" style="347" customWidth="1"/>
    <col min="14" max="14" width="31.428571428571427" style="347" customWidth="1"/>
    <col min="15" max="37" width="8.714285714285714" style="347"/>
    <col min="38" max="38" width="37.285714285714285" style="347" customWidth="1"/>
    <col min="39" max="40" width="8.714285714285714" style="347"/>
    <col min="41" max="41" width="23.142857142857142" style="347" customWidth="1"/>
    <col min="42" max="76" width="8.714285714285714" style="347"/>
    <col min="77" max="77" width="41.57142857142857" style="347" customWidth="1"/>
    <col min="78" max="16384" width="8.714285714285714" style="347"/>
  </cols>
  <sheetData>
    <row r="1" spans="1:118" ht="15.5">
      <c r="A1" s="345">
        <v>1</v>
      </c>
      <c r="B1" s="346">
        <v>2</v>
      </c>
      <c r="C1" s="345">
        <v>3</v>
      </c>
      <c r="D1" s="346">
        <v>4</v>
      </c>
      <c r="E1" s="345">
        <v>5</v>
      </c>
      <c r="F1" s="346">
        <v>6</v>
      </c>
      <c r="G1" s="345">
        <v>7</v>
      </c>
      <c r="H1" s="346">
        <v>8</v>
      </c>
      <c r="I1" s="345">
        <v>9</v>
      </c>
      <c r="J1" s="346">
        <v>10</v>
      </c>
      <c r="K1" s="345">
        <v>11</v>
      </c>
      <c r="L1" s="346">
        <v>12</v>
      </c>
      <c r="M1" s="345">
        <v>13</v>
      </c>
      <c r="N1" s="346">
        <v>14</v>
      </c>
      <c r="O1" s="345">
        <v>15</v>
      </c>
      <c r="P1" s="346">
        <v>16</v>
      </c>
      <c r="Q1" s="345">
        <v>17</v>
      </c>
      <c r="R1" s="346">
        <v>18</v>
      </c>
      <c r="S1" s="345">
        <v>19</v>
      </c>
      <c r="T1" s="346">
        <v>20</v>
      </c>
      <c r="U1" s="345">
        <v>21</v>
      </c>
      <c r="V1" s="346">
        <v>22</v>
      </c>
      <c r="W1" s="345">
        <v>23</v>
      </c>
      <c r="X1" s="346">
        <v>24</v>
      </c>
      <c r="Y1" s="345">
        <v>25</v>
      </c>
      <c r="Z1" s="346">
        <v>26</v>
      </c>
      <c r="AA1" s="345">
        <v>27</v>
      </c>
      <c r="AB1" s="346">
        <v>28</v>
      </c>
      <c r="AC1" s="345">
        <v>29</v>
      </c>
      <c r="AD1" s="346">
        <v>30</v>
      </c>
      <c r="AE1" s="345">
        <v>31</v>
      </c>
      <c r="AF1" s="346">
        <v>32</v>
      </c>
      <c r="AG1" s="345">
        <v>33</v>
      </c>
      <c r="AH1" s="346">
        <v>34</v>
      </c>
      <c r="AI1" s="345">
        <v>35</v>
      </c>
      <c r="AJ1" s="346">
        <v>36</v>
      </c>
      <c r="AK1" s="345">
        <v>37</v>
      </c>
      <c r="AL1" s="346">
        <v>38</v>
      </c>
      <c r="AM1" s="345">
        <v>39</v>
      </c>
      <c r="AN1" s="346">
        <v>40</v>
      </c>
      <c r="AO1" s="346">
        <v>2</v>
      </c>
      <c r="AP1" s="345">
        <v>3</v>
      </c>
      <c r="AQ1" s="346">
        <v>4</v>
      </c>
      <c r="AR1" s="345">
        <v>5</v>
      </c>
      <c r="AS1" s="346">
        <v>6</v>
      </c>
      <c r="AT1" s="345">
        <v>7</v>
      </c>
      <c r="AU1" s="346">
        <v>8</v>
      </c>
      <c r="AV1" s="345">
        <v>9</v>
      </c>
      <c r="AW1" s="346">
        <v>10</v>
      </c>
      <c r="AX1" s="345">
        <v>11</v>
      </c>
      <c r="AY1" s="346">
        <v>12</v>
      </c>
      <c r="AZ1" s="345">
        <v>13</v>
      </c>
      <c r="BA1" s="346">
        <v>14</v>
      </c>
      <c r="BB1" s="345">
        <v>15</v>
      </c>
      <c r="BC1" s="346">
        <v>16</v>
      </c>
      <c r="BD1" s="345">
        <v>17</v>
      </c>
      <c r="BE1" s="346">
        <v>18</v>
      </c>
      <c r="BF1" s="345">
        <v>19</v>
      </c>
      <c r="BG1" s="346">
        <v>20</v>
      </c>
      <c r="BH1" s="345">
        <v>21</v>
      </c>
      <c r="BI1" s="346">
        <v>22</v>
      </c>
      <c r="BJ1" s="345">
        <v>23</v>
      </c>
      <c r="BK1" s="346">
        <v>24</v>
      </c>
      <c r="BL1" s="345">
        <v>25</v>
      </c>
      <c r="BM1" s="346">
        <v>26</v>
      </c>
      <c r="BN1" s="345">
        <v>27</v>
      </c>
      <c r="BO1" s="346">
        <v>28</v>
      </c>
      <c r="BP1" s="345">
        <v>29</v>
      </c>
      <c r="BQ1" s="346">
        <v>30</v>
      </c>
      <c r="BR1" s="345">
        <v>31</v>
      </c>
      <c r="BS1" s="346">
        <v>32</v>
      </c>
      <c r="BT1" s="345">
        <v>33</v>
      </c>
      <c r="BU1" s="346">
        <v>34</v>
      </c>
      <c r="BV1" s="345">
        <v>35</v>
      </c>
      <c r="BW1" s="346">
        <v>36</v>
      </c>
      <c r="BX1" s="345">
        <v>37</v>
      </c>
      <c r="BY1" s="346">
        <v>38</v>
      </c>
      <c r="BZ1" s="345">
        <v>39</v>
      </c>
      <c r="CA1" s="346">
        <v>40</v>
      </c>
      <c r="CB1" s="345">
        <v>2</v>
      </c>
      <c r="CC1" s="346">
        <v>3</v>
      </c>
      <c r="CD1" s="345">
        <v>4</v>
      </c>
      <c r="CE1" s="346">
        <v>5</v>
      </c>
      <c r="CF1" s="345">
        <v>6</v>
      </c>
      <c r="CG1" s="346">
        <v>7</v>
      </c>
      <c r="CH1" s="345">
        <v>8</v>
      </c>
      <c r="CI1" s="346">
        <v>9</v>
      </c>
      <c r="CJ1" s="345">
        <v>10</v>
      </c>
      <c r="CK1" s="346">
        <v>11</v>
      </c>
      <c r="CL1" s="345">
        <v>12</v>
      </c>
      <c r="CM1" s="346">
        <v>13</v>
      </c>
      <c r="CN1" s="345">
        <v>14</v>
      </c>
      <c r="CO1" s="346">
        <v>15</v>
      </c>
      <c r="CP1" s="345">
        <v>16</v>
      </c>
      <c r="CQ1" s="346">
        <v>17</v>
      </c>
      <c r="CR1" s="345">
        <v>18</v>
      </c>
      <c r="CS1" s="346">
        <v>19</v>
      </c>
      <c r="CT1" s="345">
        <v>20</v>
      </c>
      <c r="CU1" s="346">
        <v>21</v>
      </c>
      <c r="CV1" s="345">
        <v>22</v>
      </c>
      <c r="CW1" s="346">
        <v>23</v>
      </c>
      <c r="CX1" s="345">
        <v>24</v>
      </c>
      <c r="CY1" s="346">
        <v>25</v>
      </c>
      <c r="CZ1" s="345">
        <v>26</v>
      </c>
      <c r="DA1" s="346">
        <v>27</v>
      </c>
      <c r="DB1" s="345">
        <v>28</v>
      </c>
      <c r="DC1" s="346">
        <v>29</v>
      </c>
      <c r="DD1" s="345">
        <v>30</v>
      </c>
      <c r="DE1" s="346">
        <v>31</v>
      </c>
      <c r="DF1" s="345">
        <v>32</v>
      </c>
      <c r="DG1" s="346">
        <v>33</v>
      </c>
      <c r="DH1" s="345">
        <v>34</v>
      </c>
      <c r="DI1" s="346">
        <v>35</v>
      </c>
      <c r="DJ1" s="345">
        <v>36</v>
      </c>
      <c r="DK1" s="346">
        <v>37</v>
      </c>
      <c r="DL1" s="346">
        <v>38</v>
      </c>
      <c r="DM1" s="345">
        <v>39</v>
      </c>
      <c r="DN1" s="346">
        <v>40</v>
      </c>
    </row>
    <row r="2" spans="1:115" ht="15.5">
      <c r="A2" s="348"/>
      <c r="B2" s="894" t="s">
        <v>674</v>
      </c>
      <c r="C2" s="895"/>
      <c r="D2" s="895"/>
      <c r="E2" s="895"/>
      <c r="F2" s="895"/>
      <c r="G2" s="895"/>
      <c r="H2" s="895"/>
      <c r="I2" s="895"/>
      <c r="J2" s="895"/>
      <c r="K2" s="895"/>
      <c r="L2" s="895"/>
      <c r="M2" s="895"/>
      <c r="N2" s="895"/>
      <c r="O2" s="895"/>
      <c r="P2" s="895"/>
      <c r="Q2" s="895"/>
      <c r="R2" s="895"/>
      <c r="S2" s="895"/>
      <c r="T2" s="895"/>
      <c r="U2" s="895"/>
      <c r="V2" s="895"/>
      <c r="W2" s="895"/>
      <c r="X2" s="895"/>
      <c r="Y2" s="895"/>
      <c r="Z2" s="895"/>
      <c r="AA2" s="895"/>
      <c r="AB2" s="895"/>
      <c r="AC2" s="895"/>
      <c r="AD2" s="895"/>
      <c r="AE2" s="895"/>
      <c r="AF2" s="895"/>
      <c r="AG2" s="895"/>
      <c r="AH2" s="895"/>
      <c r="AI2" s="895"/>
      <c r="AJ2" s="895"/>
      <c r="AK2" s="895"/>
      <c r="AL2" s="895"/>
      <c r="AM2" s="895"/>
      <c r="AN2" s="895"/>
      <c r="AO2" s="896" t="s">
        <v>676</v>
      </c>
      <c r="AP2" s="897"/>
      <c r="AQ2" s="897"/>
      <c r="AR2" s="897"/>
      <c r="AS2" s="897"/>
      <c r="AT2" s="897"/>
      <c r="AU2" s="897"/>
      <c r="AV2" s="897"/>
      <c r="AW2" s="897"/>
      <c r="AX2" s="897"/>
      <c r="AY2" s="897"/>
      <c r="AZ2" s="897"/>
      <c r="BA2" s="897"/>
      <c r="BB2" s="897"/>
      <c r="BC2" s="897"/>
      <c r="BD2" s="897"/>
      <c r="BE2" s="897"/>
      <c r="BF2" s="897"/>
      <c r="BG2" s="897"/>
      <c r="BH2" s="897"/>
      <c r="BI2" s="897"/>
      <c r="BJ2" s="897"/>
      <c r="BK2" s="897"/>
      <c r="BL2" s="897"/>
      <c r="BM2" s="897"/>
      <c r="BN2" s="897"/>
      <c r="BO2" s="897"/>
      <c r="BP2" s="897"/>
      <c r="BQ2" s="897"/>
      <c r="BR2" s="897"/>
      <c r="BS2" s="897"/>
      <c r="BT2" s="897"/>
      <c r="BU2" s="897"/>
      <c r="BV2" s="897"/>
      <c r="BW2" s="897"/>
      <c r="BX2" s="897"/>
      <c r="BY2" s="897"/>
      <c r="BZ2" s="897"/>
      <c r="CA2" s="898"/>
      <c r="CB2" s="349" t="s">
        <v>675</v>
      </c>
      <c r="CC2" s="350"/>
      <c r="CD2" s="350"/>
      <c r="CE2" s="350"/>
      <c r="CF2" s="350"/>
      <c r="CG2" s="350"/>
      <c r="CH2" s="350"/>
      <c r="CI2" s="350"/>
      <c r="CJ2" s="350"/>
      <c r="CK2" s="350"/>
      <c r="CL2" s="350"/>
      <c r="CM2" s="350"/>
      <c r="CN2" s="350"/>
      <c r="CO2" s="350"/>
      <c r="CP2" s="350"/>
      <c r="CQ2" s="350"/>
      <c r="CR2" s="350"/>
      <c r="CS2" s="350"/>
      <c r="CT2" s="350"/>
      <c r="CU2" s="350"/>
      <c r="CV2" s="350"/>
      <c r="CW2" s="350"/>
      <c r="CX2" s="350"/>
      <c r="CY2" s="350"/>
      <c r="CZ2" s="350"/>
      <c r="DA2" s="350"/>
      <c r="DB2" s="350"/>
      <c r="DC2" s="350"/>
      <c r="DD2" s="350"/>
      <c r="DE2" s="350"/>
      <c r="DF2" s="350"/>
      <c r="DG2" s="350"/>
      <c r="DH2" s="350"/>
      <c r="DI2" s="350"/>
      <c r="DJ2" s="350"/>
      <c r="DK2" s="350"/>
    </row>
    <row r="3" spans="1:19" ht="14.5">
      <c r="A3" s="348" t="s">
        <v>673</v>
      </c>
      <c r="B3" s="348"/>
      <c r="C3" s="348"/>
      <c r="D3" s="348"/>
      <c r="E3" s="348"/>
      <c r="F3" s="348"/>
      <c r="G3" s="348"/>
      <c r="H3" s="348"/>
      <c r="I3" s="348"/>
      <c r="J3" s="348"/>
      <c r="K3" s="348"/>
      <c r="L3" s="348"/>
      <c r="M3" s="348"/>
      <c r="N3" s="348"/>
      <c r="O3" s="348"/>
      <c r="P3" s="348"/>
      <c r="Q3" s="348"/>
      <c r="R3" s="348"/>
      <c r="S3" s="348"/>
    </row>
    <row r="4" spans="1:19 41:41 80:80" ht="14.5">
      <c r="A4" s="348" t="s">
        <v>2654</v>
      </c>
      <c r="B4" s="348" t="s">
        <v>1032</v>
      </c>
      <c r="C4" s="348"/>
      <c r="D4" s="348"/>
      <c r="E4" s="348"/>
      <c r="F4" s="348"/>
      <c r="G4" s="348"/>
      <c r="H4" s="348"/>
      <c r="I4" s="348"/>
      <c r="J4" s="348"/>
      <c r="K4" s="348"/>
      <c r="L4" s="348"/>
      <c r="M4" s="348"/>
      <c r="N4" s="348"/>
      <c r="O4" s="348"/>
      <c r="P4" s="348"/>
      <c r="Q4" s="348"/>
      <c r="R4" s="348"/>
      <c r="S4" s="348"/>
      <c r="AO4" s="347" t="s">
        <v>836</v>
      </c>
      <c r="CB4" s="347" t="s">
        <v>1036</v>
      </c>
    </row>
    <row r="5" spans="1:2 41:41 80:80" ht="14.5">
      <c r="A5" s="347" t="s">
        <v>994</v>
      </c>
      <c r="B5" s="347" t="s">
        <v>406</v>
      </c>
      <c r="AO5" s="347" t="s">
        <v>1170</v>
      </c>
      <c r="CB5" s="347" t="s">
        <v>628</v>
      </c>
    </row>
    <row r="6" spans="1:104" ht="14.5">
      <c r="A6" s="347" t="s">
        <v>995</v>
      </c>
      <c r="B6" s="347" t="s">
        <v>990</v>
      </c>
      <c r="O6" s="347" t="s">
        <v>991</v>
      </c>
      <c r="Z6" s="347" t="s">
        <v>992</v>
      </c>
      <c r="AO6" s="347" t="s">
        <v>1086</v>
      </c>
      <c r="BB6" s="351" t="s">
        <v>1171</v>
      </c>
      <c r="BM6" s="347" t="s">
        <v>1123</v>
      </c>
      <c r="CB6" s="347" t="s">
        <v>2607</v>
      </c>
      <c r="CO6" s="347" t="s">
        <v>2608</v>
      </c>
      <c r="CZ6" s="347" t="s">
        <v>2614</v>
      </c>
    </row>
    <row r="7" spans="1:104" ht="14.5">
      <c r="A7" s="347" t="s">
        <v>996</v>
      </c>
      <c r="B7" s="347" t="s">
        <v>989</v>
      </c>
      <c r="O7" s="347" t="s">
        <v>989</v>
      </c>
      <c r="Z7" s="347" t="s">
        <v>237</v>
      </c>
      <c r="AO7" s="347" t="s">
        <v>839</v>
      </c>
      <c r="BB7" s="347" t="s">
        <v>839</v>
      </c>
      <c r="BM7" s="347" t="s">
        <v>530</v>
      </c>
      <c r="CB7" s="347" t="s">
        <v>2609</v>
      </c>
      <c r="CO7" s="347" t="s">
        <v>2610</v>
      </c>
      <c r="CZ7" s="347" t="s">
        <v>1667</v>
      </c>
    </row>
    <row r="8" spans="1:2 41:41 80:80" ht="14.5">
      <c r="A8" s="347" t="s">
        <v>997</v>
      </c>
      <c r="B8" s="347" t="s">
        <v>296</v>
      </c>
      <c r="AO8" s="347" t="s">
        <v>451</v>
      </c>
      <c r="CB8" s="347" t="s">
        <v>677</v>
      </c>
    </row>
    <row r="9" spans="1:104" ht="14.5">
      <c r="A9" s="347" t="s">
        <v>998</v>
      </c>
      <c r="B9" s="347" t="s">
        <v>993</v>
      </c>
      <c r="O9" s="347" t="s">
        <v>1012</v>
      </c>
      <c r="Z9" s="347" t="s">
        <v>1013</v>
      </c>
      <c r="AO9" s="347" t="s">
        <v>1179</v>
      </c>
      <c r="BB9" s="347" t="s">
        <v>1135</v>
      </c>
      <c r="BM9" s="347" t="s">
        <v>1137</v>
      </c>
      <c r="CB9" s="347" t="s">
        <v>2613</v>
      </c>
      <c r="CO9" s="352" t="s">
        <v>2615</v>
      </c>
      <c r="CZ9" s="347" t="s">
        <v>2616</v>
      </c>
    </row>
    <row r="10" spans="1:104" ht="14.5">
      <c r="A10" s="347" t="s">
        <v>999</v>
      </c>
      <c r="B10" s="347" t="s">
        <v>1125</v>
      </c>
      <c r="O10" s="347" t="s">
        <v>1125</v>
      </c>
      <c r="Z10" s="347" t="s">
        <v>1125</v>
      </c>
      <c r="AO10" s="347" t="s">
        <v>1131</v>
      </c>
      <c r="BB10" s="347" t="s">
        <v>1131</v>
      </c>
      <c r="BM10" s="347" t="s">
        <v>1131</v>
      </c>
      <c r="CB10" s="347" t="s">
        <v>1125</v>
      </c>
      <c r="CO10" s="347" t="s">
        <v>1125</v>
      </c>
      <c r="CZ10" s="347" t="s">
        <v>1125</v>
      </c>
    </row>
    <row r="11" spans="1:2 41:41 80:80" ht="14.5">
      <c r="A11" s="347" t="s">
        <v>1000</v>
      </c>
      <c r="B11" s="347" t="s">
        <v>384</v>
      </c>
      <c r="AO11" s="347" t="s">
        <v>570</v>
      </c>
      <c r="CB11" s="347" t="s">
        <v>2045</v>
      </c>
    </row>
    <row r="12" spans="1:116" ht="14.5">
      <c r="A12" s="347" t="s">
        <v>1001</v>
      </c>
      <c r="B12" s="347" t="s">
        <v>1016</v>
      </c>
      <c r="O12" s="347" t="s">
        <v>1018</v>
      </c>
      <c r="Z12" s="347" t="s">
        <v>1019</v>
      </c>
      <c r="AL12" s="347" t="s">
        <v>1025</v>
      </c>
      <c r="AO12" s="351" t="s">
        <v>1167</v>
      </c>
      <c r="BB12" s="347" t="s">
        <v>1196</v>
      </c>
      <c r="BM12" s="347" t="s">
        <v>1197</v>
      </c>
      <c r="BY12" s="347" t="s">
        <v>1198</v>
      </c>
      <c r="CB12" s="347" t="s">
        <v>2619</v>
      </c>
      <c r="CO12" s="347" t="s">
        <v>2618</v>
      </c>
      <c r="CZ12" s="347" t="s">
        <v>2617</v>
      </c>
      <c r="DL12" s="347" t="s">
        <v>2641</v>
      </c>
    </row>
    <row r="13" spans="1:116" ht="14.5">
      <c r="A13" s="347" t="s">
        <v>1002</v>
      </c>
      <c r="B13" s="347" t="s">
        <v>53</v>
      </c>
      <c r="O13" s="347" t="s">
        <v>53</v>
      </c>
      <c r="Z13" s="347" t="s">
        <v>53</v>
      </c>
      <c r="AL13" s="347" t="s">
        <v>53</v>
      </c>
      <c r="AO13" s="348" t="s">
        <v>572</v>
      </c>
      <c r="BB13" s="348" t="s">
        <v>572</v>
      </c>
      <c r="BM13" s="348" t="s">
        <v>572</v>
      </c>
      <c r="BY13" s="348" t="s">
        <v>572</v>
      </c>
      <c r="CB13" s="347" t="s">
        <v>2047</v>
      </c>
      <c r="CO13" s="347" t="s">
        <v>2047</v>
      </c>
      <c r="CZ13" s="347" t="s">
        <v>2047</v>
      </c>
      <c r="DL13" s="347" t="s">
        <v>2047</v>
      </c>
    </row>
    <row r="14" spans="1:2 41:41 80:80" ht="14.5">
      <c r="A14" s="347" t="s">
        <v>1003</v>
      </c>
      <c r="B14" s="347" t="s">
        <v>407</v>
      </c>
      <c r="AO14" s="347" t="s">
        <v>1199</v>
      </c>
      <c r="CB14" s="347" t="s">
        <v>678</v>
      </c>
    </row>
    <row r="15" spans="1:2 41:41 80:80" ht="14.5">
      <c r="A15" s="347" t="s">
        <v>1004</v>
      </c>
      <c r="B15" s="347" t="s">
        <v>1026</v>
      </c>
      <c r="AO15" s="347" t="s">
        <v>1200</v>
      </c>
      <c r="CB15" s="347" t="s">
        <v>2620</v>
      </c>
    </row>
    <row r="16" spans="1:2 41:41 80:80" ht="14.5">
      <c r="A16" s="347" t="s">
        <v>1005</v>
      </c>
      <c r="B16" s="347" t="s">
        <v>237</v>
      </c>
      <c r="AO16" s="347" t="s">
        <v>530</v>
      </c>
      <c r="CB16" s="347" t="s">
        <v>1667</v>
      </c>
    </row>
    <row r="17" spans="1:2 41:41 80:80" ht="14.5">
      <c r="A17" s="347" t="s">
        <v>1006</v>
      </c>
      <c r="B17" s="347" t="s">
        <v>297</v>
      </c>
      <c r="AO17" s="347" t="s">
        <v>471</v>
      </c>
      <c r="CB17" s="347" t="s">
        <v>2180</v>
      </c>
    </row>
    <row r="18" spans="1:116" ht="14.5">
      <c r="A18" s="347" t="s">
        <v>1007</v>
      </c>
      <c r="B18" s="347" t="s">
        <v>762</v>
      </c>
      <c r="N18" s="347" t="s">
        <v>763</v>
      </c>
      <c r="Z18" s="347" t="s">
        <v>764</v>
      </c>
      <c r="AL18" s="347" t="s">
        <v>1130</v>
      </c>
      <c r="AO18" s="347" t="s">
        <v>1202</v>
      </c>
      <c r="BA18" s="347" t="s">
        <v>1203</v>
      </c>
      <c r="BM18" s="347" t="s">
        <v>1204</v>
      </c>
      <c r="BY18" s="347" t="s">
        <v>1205</v>
      </c>
      <c r="CB18" s="347" t="s">
        <v>2621</v>
      </c>
      <c r="CN18" s="347" t="s">
        <v>2652</v>
      </c>
      <c r="CZ18" s="347" t="s">
        <v>2639</v>
      </c>
      <c r="DL18" s="347" t="s">
        <v>2640</v>
      </c>
    </row>
    <row r="19" spans="1:116" ht="14.5">
      <c r="A19" s="347" t="s">
        <v>1008</v>
      </c>
      <c r="B19" s="347" t="s">
        <v>93</v>
      </c>
      <c r="N19" s="347" t="s">
        <v>93</v>
      </c>
      <c r="Z19" s="347" t="s">
        <v>93</v>
      </c>
      <c r="AL19" s="347" t="s">
        <v>93</v>
      </c>
      <c r="AO19" s="348" t="s">
        <v>646</v>
      </c>
      <c r="BA19" s="348" t="s">
        <v>646</v>
      </c>
      <c r="BM19" s="348" t="s">
        <v>646</v>
      </c>
      <c r="BY19" s="348" t="s">
        <v>646</v>
      </c>
      <c r="CB19" s="347" t="s">
        <v>2200</v>
      </c>
      <c r="CN19" s="347" t="s">
        <v>2200</v>
      </c>
      <c r="CZ19" s="347" t="s">
        <v>2200</v>
      </c>
      <c r="DL19" s="347" t="s">
        <v>2200</v>
      </c>
    </row>
    <row r="20" spans="1:116" ht="14.5">
      <c r="A20" s="347" t="s">
        <v>1009</v>
      </c>
      <c r="B20" s="347" t="s">
        <v>765</v>
      </c>
      <c r="N20" s="347" t="s">
        <v>766</v>
      </c>
      <c r="Z20" s="347" t="s">
        <v>1220</v>
      </c>
      <c r="AL20" s="347" t="s">
        <v>783</v>
      </c>
      <c r="AO20" s="347" t="s">
        <v>1212</v>
      </c>
      <c r="BA20" s="347" t="s">
        <v>1218</v>
      </c>
      <c r="BM20" s="347" t="s">
        <v>1219</v>
      </c>
      <c r="BY20" s="347" t="s">
        <v>1206</v>
      </c>
      <c r="CB20" s="347" t="s">
        <v>2622</v>
      </c>
      <c r="CN20" s="347" t="s">
        <v>2644</v>
      </c>
      <c r="CZ20" s="347" t="s">
        <v>2643</v>
      </c>
      <c r="DL20" s="347" t="s">
        <v>2653</v>
      </c>
    </row>
    <row r="21" spans="1:116" ht="14.5">
      <c r="A21" s="347" t="s">
        <v>1010</v>
      </c>
      <c r="B21" s="347" t="s">
        <v>96</v>
      </c>
      <c r="N21" s="347" t="s">
        <v>96</v>
      </c>
      <c r="Z21" s="347" t="s">
        <v>96</v>
      </c>
      <c r="AL21" s="347" t="s">
        <v>768</v>
      </c>
      <c r="AO21" s="347" t="s">
        <v>96</v>
      </c>
      <c r="BA21" s="347" t="s">
        <v>96</v>
      </c>
      <c r="BM21" s="347" t="s">
        <v>96</v>
      </c>
      <c r="BY21" s="348" t="s">
        <v>646</v>
      </c>
      <c r="CB21" s="347" t="s">
        <v>96</v>
      </c>
      <c r="CN21" s="347" t="s">
        <v>96</v>
      </c>
      <c r="CZ21" s="347" t="s">
        <v>96</v>
      </c>
      <c r="DL21" s="347" t="s">
        <v>2611</v>
      </c>
    </row>
    <row r="22" spans="1:104" ht="14.5">
      <c r="A22" s="347" t="s">
        <v>1011</v>
      </c>
      <c r="B22" s="347" t="s">
        <v>767</v>
      </c>
      <c r="N22" s="347" t="s">
        <v>784</v>
      </c>
      <c r="Z22" s="347" t="s">
        <v>785</v>
      </c>
      <c r="AO22" s="347" t="s">
        <v>1222</v>
      </c>
      <c r="BA22" s="347" t="s">
        <v>1223</v>
      </c>
      <c r="BM22" s="347" t="s">
        <v>1224</v>
      </c>
      <c r="CB22" s="347" t="s">
        <v>2624</v>
      </c>
      <c r="CN22" s="347" t="s">
        <v>2629</v>
      </c>
      <c r="CZ22" s="347" t="s">
        <v>2630</v>
      </c>
    </row>
    <row r="23" spans="1:104" ht="14.5">
      <c r="A23" s="347" t="s">
        <v>1139</v>
      </c>
      <c r="B23" s="347" t="s">
        <v>768</v>
      </c>
      <c r="N23" s="347" t="s">
        <v>96</v>
      </c>
      <c r="Z23" s="347" t="s">
        <v>96</v>
      </c>
      <c r="AO23" s="348" t="s">
        <v>646</v>
      </c>
      <c r="BA23" s="347" t="s">
        <v>96</v>
      </c>
      <c r="BM23" s="347" t="s">
        <v>96</v>
      </c>
      <c r="CB23" s="347" t="s">
        <v>2611</v>
      </c>
      <c r="CN23" s="347" t="s">
        <v>96</v>
      </c>
      <c r="CZ23" s="347" t="s">
        <v>96</v>
      </c>
    </row>
    <row r="24" spans="1:116" ht="14.5">
      <c r="A24" s="347" t="s">
        <v>1140</v>
      </c>
      <c r="B24" s="347" t="s">
        <v>798</v>
      </c>
      <c r="N24" s="347" t="s">
        <v>1062</v>
      </c>
      <c r="Z24" s="347" t="s">
        <v>1063</v>
      </c>
      <c r="AL24" s="347" t="s">
        <v>1064</v>
      </c>
      <c r="AO24" s="347" t="s">
        <v>1227</v>
      </c>
      <c r="BA24" s="347" t="s">
        <v>1226</v>
      </c>
      <c r="BM24" s="347" t="s">
        <v>1225</v>
      </c>
      <c r="BY24" s="347" t="s">
        <v>1207</v>
      </c>
      <c r="CB24" s="347" t="s">
        <v>2626</v>
      </c>
      <c r="CN24" s="347" t="s">
        <v>2625</v>
      </c>
      <c r="CZ24" s="347" t="s">
        <v>2637</v>
      </c>
      <c r="DL24" s="347" t="s">
        <v>2636</v>
      </c>
    </row>
    <row r="25" spans="1:116" ht="14.5">
      <c r="A25" s="347" t="s">
        <v>1141</v>
      </c>
      <c r="B25" s="347" t="s">
        <v>768</v>
      </c>
      <c r="N25" s="347" t="s">
        <v>768</v>
      </c>
      <c r="Z25" s="347" t="s">
        <v>768</v>
      </c>
      <c r="AL25" s="347" t="s">
        <v>768</v>
      </c>
      <c r="AO25" s="348" t="s">
        <v>646</v>
      </c>
      <c r="BA25" s="348" t="s">
        <v>646</v>
      </c>
      <c r="BM25" s="348" t="s">
        <v>646</v>
      </c>
      <c r="BY25" s="348" t="s">
        <v>646</v>
      </c>
      <c r="CB25" s="347" t="s">
        <v>2611</v>
      </c>
      <c r="CN25" s="347" t="s">
        <v>2611</v>
      </c>
      <c r="CZ25" s="347" t="s">
        <v>2611</v>
      </c>
      <c r="DL25" s="347" t="s">
        <v>2611</v>
      </c>
    </row>
    <row r="26" spans="1:116" ht="14.5">
      <c r="A26" s="347" t="s">
        <v>1142</v>
      </c>
      <c r="B26" s="347" t="s">
        <v>1065</v>
      </c>
      <c r="N26" s="347" t="s">
        <v>1066</v>
      </c>
      <c r="Z26" s="347" t="s">
        <v>1067</v>
      </c>
      <c r="AL26" s="347" t="s">
        <v>1068</v>
      </c>
      <c r="AO26" s="347" t="s">
        <v>1228</v>
      </c>
      <c r="BA26" s="347" t="s">
        <v>1230</v>
      </c>
      <c r="BM26" s="347" t="s">
        <v>1231</v>
      </c>
      <c r="BY26" s="347" t="s">
        <v>1208</v>
      </c>
      <c r="CB26" s="347" t="s">
        <v>2627</v>
      </c>
      <c r="CN26" s="347" t="s">
        <v>2628</v>
      </c>
      <c r="CZ26" s="347" t="s">
        <v>2638</v>
      </c>
      <c r="DL26" s="347" t="s">
        <v>2635</v>
      </c>
    </row>
    <row r="27" spans="1:116" ht="14.5">
      <c r="A27" s="347" t="s">
        <v>1143</v>
      </c>
      <c r="B27" s="347" t="s">
        <v>768</v>
      </c>
      <c r="N27" s="347" t="s">
        <v>768</v>
      </c>
      <c r="Z27" s="347" t="s">
        <v>768</v>
      </c>
      <c r="AL27" s="347" t="s">
        <v>768</v>
      </c>
      <c r="AO27" s="348" t="s">
        <v>646</v>
      </c>
      <c r="BA27" s="348" t="s">
        <v>646</v>
      </c>
      <c r="BM27" s="348" t="s">
        <v>646</v>
      </c>
      <c r="BY27" s="348" t="s">
        <v>646</v>
      </c>
      <c r="CB27" s="347" t="s">
        <v>2611</v>
      </c>
      <c r="CN27" s="347" t="s">
        <v>2611</v>
      </c>
      <c r="CZ27" s="347" t="s">
        <v>2611</v>
      </c>
      <c r="DL27" s="347" t="s">
        <v>2611</v>
      </c>
    </row>
    <row r="28" spans="1:2 41:41 80:80" ht="14.5">
      <c r="A28" s="347" t="s">
        <v>1144</v>
      </c>
      <c r="B28" s="347" t="s">
        <v>1069</v>
      </c>
      <c r="AO28" s="347" t="s">
        <v>1242</v>
      </c>
      <c r="CB28" s="347" t="s">
        <v>2645</v>
      </c>
    </row>
    <row r="29" spans="1:2 41:41 80:80" ht="14.5">
      <c r="A29" s="347" t="s">
        <v>1145</v>
      </c>
      <c r="B29" s="347" t="s">
        <v>768</v>
      </c>
      <c r="AO29" s="348" t="s">
        <v>646</v>
      </c>
      <c r="CB29" s="347" t="s">
        <v>2611</v>
      </c>
    </row>
    <row r="30" spans="1:2 41:41 80:80" ht="14.5">
      <c r="A30" s="347" t="s">
        <v>1146</v>
      </c>
      <c r="B30" s="347" t="s">
        <v>154</v>
      </c>
      <c r="AO30" s="347" t="s">
        <v>481</v>
      </c>
      <c r="CB30" s="347" t="s">
        <v>2411</v>
      </c>
    </row>
    <row r="31" spans="1:105" ht="14.5">
      <c r="A31" s="347" t="s">
        <v>1147</v>
      </c>
      <c r="B31" s="347" t="s">
        <v>1072</v>
      </c>
      <c r="N31" s="347" t="s">
        <v>1076</v>
      </c>
      <c r="AA31" s="347" t="s">
        <v>1085</v>
      </c>
      <c r="AO31" s="347" t="s">
        <v>1243</v>
      </c>
      <c r="BA31" s="347" t="s">
        <v>1240</v>
      </c>
      <c r="BN31" s="347" t="s">
        <v>1234</v>
      </c>
      <c r="CB31" s="347" t="s">
        <v>2646</v>
      </c>
      <c r="CN31" s="347" t="s">
        <v>2642</v>
      </c>
      <c r="DA31" s="347" t="s">
        <v>2632</v>
      </c>
    </row>
    <row r="32" spans="1:105" ht="14.5">
      <c r="A32" s="347" t="s">
        <v>1148</v>
      </c>
      <c r="B32" s="347" t="s">
        <v>1073</v>
      </c>
      <c r="N32" s="347" t="s">
        <v>1073</v>
      </c>
      <c r="AA32" s="347" t="s">
        <v>1073</v>
      </c>
      <c r="AO32" s="347" t="s">
        <v>1235</v>
      </c>
      <c r="BA32" s="347" t="s">
        <v>1235</v>
      </c>
      <c r="BN32" s="347" t="s">
        <v>1235</v>
      </c>
      <c r="CB32" s="347" t="s">
        <v>2413</v>
      </c>
      <c r="CN32" s="347" t="s">
        <v>2413</v>
      </c>
      <c r="DA32" s="347" t="s">
        <v>2413</v>
      </c>
    </row>
    <row r="33" spans="1:2 41:41 80:80" ht="14.5">
      <c r="A33" s="347" t="s">
        <v>1149</v>
      </c>
      <c r="B33" s="347" t="s">
        <v>409</v>
      </c>
      <c r="AO33" s="347" t="s">
        <v>1244</v>
      </c>
      <c r="CB33" s="347" t="s">
        <v>714</v>
      </c>
    </row>
    <row r="34" spans="1:116" ht="14.5">
      <c r="A34" s="347" t="s">
        <v>1150</v>
      </c>
      <c r="B34" s="347" t="s">
        <v>1094</v>
      </c>
      <c r="N34" s="347" t="s">
        <v>1093</v>
      </c>
      <c r="AA34" s="347" t="s">
        <v>1095</v>
      </c>
      <c r="AL34" s="347" t="s">
        <v>1096</v>
      </c>
      <c r="AO34" s="347" t="s">
        <v>1245</v>
      </c>
      <c r="BA34" s="347" t="s">
        <v>1241</v>
      </c>
      <c r="BN34" s="347" t="s">
        <v>1237</v>
      </c>
      <c r="BY34" s="347" t="s">
        <v>1209</v>
      </c>
      <c r="CB34" s="347" t="s">
        <v>2647</v>
      </c>
      <c r="CN34" s="347" t="s">
        <v>2642</v>
      </c>
      <c r="DA34" s="347" t="s">
        <v>2633</v>
      </c>
      <c r="DL34" s="347" t="s">
        <v>2428</v>
      </c>
    </row>
    <row r="35" spans="1:116" ht="14.5">
      <c r="A35" s="347" t="s">
        <v>1151</v>
      </c>
      <c r="B35" s="347" t="s">
        <v>768</v>
      </c>
      <c r="N35" s="347" t="s">
        <v>768</v>
      </c>
      <c r="AA35" s="347" t="s">
        <v>768</v>
      </c>
      <c r="AL35" s="347" t="s">
        <v>137</v>
      </c>
      <c r="AO35" s="348" t="s">
        <v>646</v>
      </c>
      <c r="BA35" s="348" t="s">
        <v>646</v>
      </c>
      <c r="BN35" s="348" t="s">
        <v>646</v>
      </c>
      <c r="BY35" s="347" t="s">
        <v>790</v>
      </c>
      <c r="CB35" s="347" t="s">
        <v>2611</v>
      </c>
      <c r="CN35" s="347" t="s">
        <v>2611</v>
      </c>
      <c r="DA35" s="347" t="s">
        <v>2611</v>
      </c>
      <c r="DL35" s="347" t="s">
        <v>137</v>
      </c>
    </row>
    <row r="36" spans="1:116" ht="14.5">
      <c r="A36" s="347" t="s">
        <v>1152</v>
      </c>
      <c r="B36" s="347" t="s">
        <v>1103</v>
      </c>
      <c r="N36" s="347" t="s">
        <v>146</v>
      </c>
      <c r="AA36" s="347" t="s">
        <v>1108</v>
      </c>
      <c r="AL36" s="347" t="s">
        <v>1120</v>
      </c>
      <c r="AO36" s="347" t="s">
        <v>1246</v>
      </c>
      <c r="BA36" s="347" t="s">
        <v>797</v>
      </c>
      <c r="BN36" s="347" t="s">
        <v>1239</v>
      </c>
      <c r="BY36" s="347" t="s">
        <v>1210</v>
      </c>
      <c r="CB36" s="347" t="s">
        <v>2648</v>
      </c>
      <c r="CN36" s="347" t="s">
        <v>2441</v>
      </c>
      <c r="DA36" s="347" t="s">
        <v>2631</v>
      </c>
      <c r="DL36" s="347" t="s">
        <v>2634</v>
      </c>
    </row>
    <row r="37" spans="1:2 27:41 66:80 105:116" ht="14.5">
      <c r="A37" s="347" t="s">
        <v>1153</v>
      </c>
      <c r="B37" s="347" t="s">
        <v>396</v>
      </c>
      <c r="AA37" s="347" t="s">
        <v>768</v>
      </c>
      <c r="AL37" s="347" t="s">
        <v>132</v>
      </c>
      <c r="AO37" s="347" t="s">
        <v>487</v>
      </c>
      <c r="BN37" s="348" t="s">
        <v>646</v>
      </c>
      <c r="BY37" s="347" t="s">
        <v>1211</v>
      </c>
      <c r="CB37" s="347" t="s">
        <v>707</v>
      </c>
      <c r="DA37" s="347" t="s">
        <v>2611</v>
      </c>
      <c r="DL37" s="347" t="s">
        <v>2612</v>
      </c>
    </row>
    <row r="38" spans="1:2 41:41 80:80" ht="14.5">
      <c r="A38" s="347" t="s">
        <v>1154</v>
      </c>
      <c r="B38" s="347" t="s">
        <v>1027</v>
      </c>
      <c r="AO38" s="347" t="s">
        <v>1252</v>
      </c>
      <c r="CB38" s="347" t="s">
        <v>2444</v>
      </c>
    </row>
    <row r="39" spans="1:2 41:41 80:80 107:107" ht="14.5">
      <c r="A39" s="347" t="s">
        <v>1155</v>
      </c>
      <c r="B39" s="347" t="s">
        <v>96</v>
      </c>
      <c r="AO39" s="347" t="s">
        <v>96</v>
      </c>
      <c r="CB39" s="347" t="s">
        <v>96</v>
      </c>
      <c r="DC39" s="348"/>
    </row>
    <row r="40" spans="1:2 41:41 80:80 107:107" ht="14.5">
      <c r="A40" s="347" t="s">
        <v>1156</v>
      </c>
      <c r="B40" s="347" t="s">
        <v>410</v>
      </c>
      <c r="AO40" s="347" t="s">
        <v>488</v>
      </c>
      <c r="CB40" s="347" t="s">
        <v>708</v>
      </c>
      <c r="DC40" s="348"/>
    </row>
    <row r="41" spans="1:2 41:41 80:80 107:107" ht="14.5">
      <c r="A41" s="347" t="s">
        <v>1157</v>
      </c>
      <c r="B41" s="347" t="s">
        <v>1028</v>
      </c>
      <c r="AO41" s="347" t="s">
        <v>1258</v>
      </c>
      <c r="CB41" s="347" t="s">
        <v>2649</v>
      </c>
      <c r="DC41" s="348"/>
    </row>
    <row r="42" spans="1:2 41:41 80:80" ht="14.5">
      <c r="A42" s="347" t="s">
        <v>1158</v>
      </c>
      <c r="B42" s="347" t="s">
        <v>137</v>
      </c>
      <c r="AO42" s="347" t="s">
        <v>1262</v>
      </c>
      <c r="CB42" s="347" t="s">
        <v>137</v>
      </c>
    </row>
    <row r="43" spans="1:2 41:41 80:80" ht="14.5">
      <c r="A43" s="347" t="s">
        <v>1159</v>
      </c>
      <c r="B43" s="347" t="s">
        <v>482</v>
      </c>
      <c r="AO43" s="347" t="s">
        <v>489</v>
      </c>
      <c r="CB43" s="347" t="s">
        <v>709</v>
      </c>
    </row>
    <row r="44" spans="1:2 41:41 80:80" ht="14.5">
      <c r="A44" s="347" t="s">
        <v>1160</v>
      </c>
      <c r="B44" s="347" t="s">
        <v>1029</v>
      </c>
      <c r="AO44" s="347" t="s">
        <v>1259</v>
      </c>
      <c r="CB44" s="347" t="s">
        <v>2650</v>
      </c>
    </row>
    <row r="45" spans="1:2 41:41 80:80" ht="14.5">
      <c r="A45" s="347" t="s">
        <v>1161</v>
      </c>
      <c r="B45" s="347" t="s">
        <v>132</v>
      </c>
      <c r="AO45" s="347" t="s">
        <v>1211</v>
      </c>
      <c r="CB45" s="347" t="s">
        <v>2612</v>
      </c>
    </row>
    <row r="46" spans="1:2 41:41 80:80" ht="14.5">
      <c r="A46" s="347" t="s">
        <v>1162</v>
      </c>
      <c r="B46" s="347" t="s">
        <v>412</v>
      </c>
      <c r="AO46" s="347" t="s">
        <v>1260</v>
      </c>
      <c r="CB46" s="347" t="s">
        <v>710</v>
      </c>
    </row>
    <row r="47" spans="1:2 41:41 80:80" ht="14.5">
      <c r="A47" s="347" t="s">
        <v>1163</v>
      </c>
      <c r="B47" s="347" t="s">
        <v>1030</v>
      </c>
      <c r="AO47" s="347" t="s">
        <v>1261</v>
      </c>
      <c r="CB47" s="347" t="s">
        <v>2651</v>
      </c>
    </row>
    <row r="48" spans="1:2 41:41 80:80" ht="14.5">
      <c r="A48" s="347" t="s">
        <v>1164</v>
      </c>
      <c r="B48" s="347" t="s">
        <v>132</v>
      </c>
      <c r="AO48" s="347" t="s">
        <v>1211</v>
      </c>
      <c r="CB48" s="347" t="s">
        <v>2612</v>
      </c>
    </row>
  </sheetData>
  <sheetProtection algorithmName="SHA-512" hashValue="ga3FKL2FgLzsxQwiiKrHzfQpzTxg1rIkCiMGtJCX5CY5oH3Jy9kdDPX8Jh2HP5C5KnC9JFXHJtZNGJy6Oq5Jqg==" saltValue="QUVTmRnS4U9ED8yj7d7CGw==" spinCount="100000" sheet="1" objects="1" scenarios="1"/>
  <mergeCells count="2">
    <mergeCell ref="B2:AN2"/>
    <mergeCell ref="AO2:CA2"/>
  </mergeCells>
  <pageMargins left="0.7" right="0.7" top="0.75" bottom="0.75" header="0.3" footer="0.3"/>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41214f9-7476-4dee-b122-661f04de9c02">
      <Terms xmlns="http://schemas.microsoft.com/office/infopath/2007/PartnerControls"/>
    </lcf76f155ced4ddcb4097134ff3c332f>
    <TaxCatchAll xmlns="7ca55925-8be3-4c2c-aee6-0687e8bbd9a7" xsi:nil="true"/>
    <SharedWithUsers xmlns="7ca55925-8be3-4c2c-aee6-0687e8bbd9a7">
      <UserInfo>
        <DisplayName>Kalabin, Vassiliy</DisplayName>
        <AccountId>838</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AF78EBFFA3CDF41B3185C06F3636624" ma:contentTypeVersion="18" ma:contentTypeDescription="Create a new document." ma:contentTypeScope="" ma:versionID="cd841cf915baa783100fa52c08c3eeed">
  <xsd:schema xmlns:xsd="http://www.w3.org/2001/XMLSchema" xmlns:xs="http://www.w3.org/2001/XMLSchema" xmlns:p="http://schemas.microsoft.com/office/2006/metadata/properties" xmlns:ns2="a41214f9-7476-4dee-b122-661f04de9c02" xmlns:ns3="7ca55925-8be3-4c2c-aee6-0687e8bbd9a7" targetNamespace="http://schemas.microsoft.com/office/2006/metadata/properties" ma:root="true" ma:fieldsID="4f1533ee3e906104b538c1594a6ec527" ns2:_="" ns3:_="">
    <xsd:import namespace="a41214f9-7476-4dee-b122-661f04de9c02"/>
    <xsd:import namespace="7ca55925-8be3-4c2c-aee6-0687e8bbd9a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1214f9-7476-4dee-b122-661f04de9c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883d318-f35c-4577-94aa-4c8e836d27a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ca55925-8be3-4c2c-aee6-0687e8bbd9a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ef3e1c1-2b6f-47cd-9843-b50153eb5ded}" ma:internalName="TaxCatchAll" ma:showField="CatchAllData" ma:web="7ca55925-8be3-4c2c-aee6-0687e8bbd9a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E85BE4-D09A-4C4C-8E42-8A90BE23ACDA}">
  <ds:schemaRefs>
    <ds:schemaRef ds:uri="http://www.w3.org/XML/1998/namespace"/>
    <ds:schemaRef ds:uri="http://schemas.microsoft.com/office/2006/metadata/properties"/>
    <ds:schemaRef ds:uri="7ca55925-8be3-4c2c-aee6-0687e8bbd9a7"/>
    <ds:schemaRef ds:uri="http://purl.org/dc/terms/"/>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a41214f9-7476-4dee-b122-661f04de9c02"/>
    <ds:schemaRef ds:uri="http://purl.org/dc/elements/1.1/"/>
  </ds:schemaRefs>
</ds:datastoreItem>
</file>

<file path=customXml/itemProps2.xml><?xml version="1.0" encoding="utf-8"?>
<ds:datastoreItem xmlns:ds="http://schemas.openxmlformats.org/officeDocument/2006/customXml" ds:itemID="{656A1347-2873-4792-8383-D20801AC59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1214f9-7476-4dee-b122-661f04de9c02"/>
    <ds:schemaRef ds:uri="7ca55925-8be3-4c2c-aee6-0687e8bbd9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905056-717A-4273-9978-D2F3F69AB8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29</vt:i4>
      </vt:variant>
    </vt:vector>
  </HeadingPairs>
  <TitlesOfParts>
    <vt:vector size="29" baseType="lpstr">
      <vt:lpstr>Cover</vt:lpstr>
      <vt:lpstr>Content_</vt:lpstr>
      <vt:lpstr>Content</vt:lpstr>
      <vt:lpstr>GRI Content</vt:lpstr>
      <vt:lpstr>SASB Content</vt:lpstr>
      <vt:lpstr>Figures</vt:lpstr>
      <vt:lpstr>Environmental&gt;&gt;</vt:lpstr>
      <vt:lpstr>Emissions</vt:lpstr>
      <vt:lpstr>Water resources</vt:lpstr>
      <vt:lpstr>Energy</vt:lpstr>
      <vt:lpstr>Waste</vt:lpstr>
      <vt:lpstr>Expenditure</vt:lpstr>
      <vt:lpstr>Biodiversity</vt:lpstr>
      <vt:lpstr>Social&gt;&gt;</vt:lpstr>
      <vt:lpstr>Методология отчетности</vt:lpstr>
      <vt:lpstr>Employees</vt:lpstr>
      <vt:lpstr>Diversity&amp;Inclusion</vt:lpstr>
      <vt:lpstr>Training</vt:lpstr>
      <vt:lpstr>HSE</vt:lpstr>
      <vt:lpstr>Local communities</vt:lpstr>
      <vt:lpstr>Governance&gt;&gt;</vt:lpstr>
      <vt:lpstr>Corporate governance</vt:lpstr>
      <vt:lpstr>Financial</vt:lpstr>
      <vt:lpstr>Procurement</vt:lpstr>
      <vt:lpstr>Compliance</vt:lpstr>
      <vt:lpstr>Others&gt;&gt;</vt:lpstr>
      <vt:lpstr>Operational indicators</vt:lpstr>
      <vt:lpstr>Translation</vt:lpstr>
      <vt:lpstr>tfig</vt:lpstr>
    </vt:vector>
  </TitlesOfParts>
  <Template/>
  <Manager/>
  <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Rakhimzhanov, Medet</dc:creator>
  <cp:keywords/>
  <dc:description/>
  <cp:lastModifiedBy>Kalabin, Vassiliy</cp:lastModifiedBy>
  <dcterms:created xsi:type="dcterms:W3CDTF">2015-06-05T18:17:20Z</dcterms:created>
  <dcterms:modified xsi:type="dcterms:W3CDTF">2024-09-23T07:05:08Z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0x010100AAF78EBFFA3CDF41B3185C06F3636624</vt:lpwstr>
  </property>
</Properties>
</file>